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ergy\CETA 5116 Implementation\Energy Assistance\2022 Workshop Series\22.08.30 Workshop\"/>
    </mc:Choice>
  </mc:AlternateContent>
  <bookViews>
    <workbookView xWindow="0" yWindow="0" windowWidth="28800" windowHeight="11700" activeTab="1"/>
  </bookViews>
  <sheets>
    <sheet name="Intro sheet" sheetId="3" r:id="rId1"/>
    <sheet name="Sec. 120 Utility Data" sheetId="2" r:id="rId2"/>
    <sheet name="Utility Plans" sheetId="4" r:id="rId3"/>
    <sheet name="Conservation Calculator" sheetId="6" r:id="rId4"/>
    <sheet name="Energy Efficiency Programs" sheetId="7" r:id="rId5"/>
  </sheets>
  <definedNames>
    <definedName name="_xlnm._FilterDatabase" localSheetId="3" hidden="1">'Conservation Calculator'!$A$1:$V$981</definedName>
    <definedName name="_xlnm._FilterDatabase" localSheetId="1" hidden="1">'Sec. 120 Utility Data'!$B$1:$W$112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8" i="7" l="1"/>
  <c r="I50" i="7" s="1"/>
  <c r="K980" i="6" s="1"/>
  <c r="E49" i="7"/>
  <c r="E48" i="7"/>
  <c r="I49" i="7"/>
  <c r="H400" i="6"/>
  <c r="I400" i="6" s="1"/>
  <c r="H401" i="6"/>
  <c r="I401" i="6" s="1"/>
  <c r="H402" i="6"/>
  <c r="I402" i="6" s="1"/>
  <c r="H403" i="6"/>
  <c r="I403" i="6" s="1"/>
  <c r="H404" i="6"/>
  <c r="I404" i="6" s="1"/>
  <c r="H405" i="6"/>
  <c r="I405" i="6" s="1"/>
  <c r="H406" i="6"/>
  <c r="I406" i="6" s="1"/>
  <c r="H407" i="6"/>
  <c r="I407" i="6" s="1"/>
  <c r="H408" i="6"/>
  <c r="I408" i="6" s="1"/>
  <c r="H409" i="6"/>
  <c r="I409" i="6" s="1"/>
  <c r="H410" i="6"/>
  <c r="I410" i="6" s="1"/>
  <c r="H411" i="6"/>
  <c r="I411" i="6"/>
  <c r="H412" i="6"/>
  <c r="I412" i="6" s="1"/>
  <c r="H413" i="6"/>
  <c r="I413" i="6" s="1"/>
  <c r="H414" i="6"/>
  <c r="I414" i="6" s="1"/>
  <c r="H415" i="6"/>
  <c r="I415" i="6"/>
  <c r="H416" i="6"/>
  <c r="I416" i="6" s="1"/>
  <c r="H417" i="6"/>
  <c r="I417" i="6" s="1"/>
  <c r="H418" i="6"/>
  <c r="I418" i="6" s="1"/>
  <c r="H419" i="6"/>
  <c r="I419" i="6" s="1"/>
  <c r="H420" i="6"/>
  <c r="I420" i="6" s="1"/>
  <c r="H421" i="6"/>
  <c r="I421" i="6" s="1"/>
  <c r="H422" i="6"/>
  <c r="I422" i="6" s="1"/>
  <c r="H423" i="6"/>
  <c r="I423" i="6" s="1"/>
  <c r="H424" i="6"/>
  <c r="I424" i="6" s="1"/>
  <c r="H425" i="6"/>
  <c r="I425" i="6" s="1"/>
  <c r="H426" i="6"/>
  <c r="I426" i="6" s="1"/>
  <c r="H427" i="6"/>
  <c r="I427" i="6" s="1"/>
  <c r="H428" i="6"/>
  <c r="I428" i="6" s="1"/>
  <c r="H429" i="6"/>
  <c r="I429" i="6" s="1"/>
  <c r="H430" i="6"/>
  <c r="I430" i="6" s="1"/>
  <c r="H431" i="6"/>
  <c r="I431" i="6"/>
  <c r="H432" i="6"/>
  <c r="I432" i="6" s="1"/>
  <c r="H433" i="6"/>
  <c r="I433" i="6" s="1"/>
  <c r="H434" i="6"/>
  <c r="I434" i="6" s="1"/>
  <c r="H435" i="6"/>
  <c r="I435" i="6" s="1"/>
  <c r="H436" i="6"/>
  <c r="I436" i="6" s="1"/>
  <c r="H437" i="6"/>
  <c r="I437" i="6" s="1"/>
  <c r="H438" i="6"/>
  <c r="I438" i="6" s="1"/>
  <c r="H439" i="6"/>
  <c r="I439" i="6" s="1"/>
  <c r="H440" i="6"/>
  <c r="I440" i="6" s="1"/>
  <c r="H441" i="6"/>
  <c r="I441" i="6" s="1"/>
  <c r="H442" i="6"/>
  <c r="I442" i="6" s="1"/>
  <c r="H443" i="6"/>
  <c r="I443" i="6" s="1"/>
  <c r="H444" i="6"/>
  <c r="I444" i="6" s="1"/>
  <c r="H445" i="6"/>
  <c r="I445" i="6" s="1"/>
  <c r="H446" i="6"/>
  <c r="I446" i="6" s="1"/>
  <c r="H447" i="6"/>
  <c r="I447" i="6" s="1"/>
  <c r="H448" i="6"/>
  <c r="I448" i="6" s="1"/>
  <c r="H449" i="6"/>
  <c r="I449" i="6" s="1"/>
  <c r="H450" i="6"/>
  <c r="I450" i="6" s="1"/>
  <c r="H451" i="6"/>
  <c r="I451" i="6" s="1"/>
  <c r="H452" i="6"/>
  <c r="I452" i="6" s="1"/>
  <c r="H453" i="6"/>
  <c r="I453" i="6"/>
  <c r="H454" i="6"/>
  <c r="I454" i="6" s="1"/>
  <c r="H455" i="6"/>
  <c r="I455" i="6"/>
  <c r="H456" i="6"/>
  <c r="I456" i="6" s="1"/>
  <c r="H457" i="6"/>
  <c r="I457" i="6" s="1"/>
  <c r="H458" i="6"/>
  <c r="I458" i="6" s="1"/>
  <c r="H459" i="6"/>
  <c r="I459" i="6" s="1"/>
  <c r="H979" i="6" l="1"/>
  <c r="E50" i="7"/>
  <c r="K979" i="6" s="1"/>
  <c r="K981" i="6" s="1"/>
  <c r="I980" i="6"/>
  <c r="H980" i="6"/>
  <c r="I979" i="6"/>
  <c r="H981" i="6" l="1"/>
  <c r="I981" i="6"/>
</calcChain>
</file>

<file path=xl/sharedStrings.xml><?xml version="1.0" encoding="utf-8"?>
<sst xmlns="http://schemas.openxmlformats.org/spreadsheetml/2006/main" count="3642" uniqueCount="859">
  <si>
    <t>Low-income only</t>
  </si>
  <si>
    <t>35+ years</t>
  </si>
  <si>
    <t>Bill assistance</t>
  </si>
  <si>
    <t>Utility</t>
  </si>
  <si>
    <t>Warm Heart</t>
  </si>
  <si>
    <t>Pacific County PUD No 2</t>
  </si>
  <si>
    <t>Project Share</t>
  </si>
  <si>
    <t>Mason County PUD No 3</t>
  </si>
  <si>
    <t>Project Help</t>
  </si>
  <si>
    <t>Grays Harbor County PUD No 1</t>
  </si>
  <si>
    <t>Information not provided</t>
  </si>
  <si>
    <t>Hybrid</t>
  </si>
  <si>
    <t>10-15 years</t>
  </si>
  <si>
    <t>Residential Energy Assistance Program</t>
  </si>
  <si>
    <t>Wahkiakum County PUD No 1</t>
  </si>
  <si>
    <t>Project Round-up and Help</t>
  </si>
  <si>
    <t>Lakeview Light and Power</t>
  </si>
  <si>
    <t>A program open to more than just low-income households and low-income households are identified</t>
  </si>
  <si>
    <t>15-20 years</t>
  </si>
  <si>
    <t>Agency Pledge Payments</t>
  </si>
  <si>
    <t>Snohomish County PUD No 1</t>
  </si>
  <si>
    <t>Hardship</t>
  </si>
  <si>
    <t>Project PRIDE</t>
  </si>
  <si>
    <t>20-25 years</t>
  </si>
  <si>
    <t>Operation Warm Heart</t>
  </si>
  <si>
    <t>Skamania County PUD No 1</t>
  </si>
  <si>
    <t>PSE Warm Home Fund (Salvation Army)</t>
  </si>
  <si>
    <t>Puget Sound Energy, Inc</t>
  </si>
  <si>
    <t>0-5 years</t>
  </si>
  <si>
    <t>Third-party</t>
  </si>
  <si>
    <t>Project Round Up</t>
  </si>
  <si>
    <t>Parkland Light &amp; Water Co</t>
  </si>
  <si>
    <t>Disabled</t>
  </si>
  <si>
    <t>Project HELP</t>
  </si>
  <si>
    <t>PacifiCorp</t>
  </si>
  <si>
    <t>PAL</t>
  </si>
  <si>
    <t>Orcas Power &amp; Light Cooperative</t>
  </si>
  <si>
    <t>-</t>
  </si>
  <si>
    <t>30-35 years</t>
  </si>
  <si>
    <t>Okanogan County PUD No 1</t>
  </si>
  <si>
    <t>Modern Electric Water Company</t>
  </si>
  <si>
    <t>Low-Income Disability Discount Rate</t>
  </si>
  <si>
    <t>Lewis County PUD No 1</t>
  </si>
  <si>
    <t>Inland Power &amp; Light</t>
  </si>
  <si>
    <t>25-30 years</t>
  </si>
  <si>
    <t>Project Share (SNAP)</t>
  </si>
  <si>
    <t>Share The Warmth</t>
  </si>
  <si>
    <t>Grant County PUD No 2</t>
  </si>
  <si>
    <t>Warm Neighbor</t>
  </si>
  <si>
    <t>Cowlitz County PUD No 1</t>
  </si>
  <si>
    <t>Clark County PUD No 1</t>
  </si>
  <si>
    <t>Clallam County PUD No 1</t>
  </si>
  <si>
    <t>Low-income Assistance Donations</t>
  </si>
  <si>
    <t>City of Tacoma</t>
  </si>
  <si>
    <t>City of Seattle</t>
  </si>
  <si>
    <t>Helping Hands</t>
  </si>
  <si>
    <t>City of Richland</t>
  </si>
  <si>
    <t>City of Cheney</t>
  </si>
  <si>
    <t>Helping Hands Program</t>
  </si>
  <si>
    <t>Chelan County PUD No 1</t>
  </si>
  <si>
    <t>Helping Hands Billing Low-Income Credits</t>
  </si>
  <si>
    <t>Benton County PUD No 1</t>
  </si>
  <si>
    <t>Avista Corp</t>
  </si>
  <si>
    <t>Low-income +</t>
  </si>
  <si>
    <t>Senior, disabled</t>
  </si>
  <si>
    <t>Senior/Disabled Discount</t>
  </si>
  <si>
    <t>SVP Vera Energy Assistance Program</t>
  </si>
  <si>
    <t>Vera Water &amp; Power</t>
  </si>
  <si>
    <t>Town of Steilacoom – Utility Assistance Program.</t>
  </si>
  <si>
    <t>Town of Steilacoom</t>
  </si>
  <si>
    <t>Energy efficiency</t>
  </si>
  <si>
    <t>Multi-Family Retrofit</t>
  </si>
  <si>
    <t>Energy Efficiency Master Retail Program</t>
  </si>
  <si>
    <t>Income Qualified Weatherization</t>
  </si>
  <si>
    <t>5-10 years</t>
  </si>
  <si>
    <t>Energy Efficiency Kits</t>
  </si>
  <si>
    <t>Other Fee Waivers</t>
  </si>
  <si>
    <t>Disconnect/Reconnect Fee Waivers</t>
  </si>
  <si>
    <t>Income Qualified Assistance Rate Discount</t>
  </si>
  <si>
    <t>Low Income Senior/Disabled Rebate</t>
  </si>
  <si>
    <t>Crisis Affected Customer Assistance Program (CACAP)</t>
  </si>
  <si>
    <t>PSE HELP</t>
  </si>
  <si>
    <t>PSE Weatherization Assistance</t>
  </si>
  <si>
    <t>BPA EEI Low Income Programs</t>
  </si>
  <si>
    <t>Peninsula Light Company</t>
  </si>
  <si>
    <t>Matchmaker Program Sponsor</t>
  </si>
  <si>
    <t>Disabled Discount</t>
  </si>
  <si>
    <t>Senior</t>
  </si>
  <si>
    <t>Senior Discount</t>
  </si>
  <si>
    <t>Low-Income Senior Discount</t>
  </si>
  <si>
    <t>Pend Oreille County PUD No. 1</t>
  </si>
  <si>
    <t>Low Income Weatherization</t>
  </si>
  <si>
    <t>Low Income Bill Assistance (LIBA)</t>
  </si>
  <si>
    <t>Low Income EE Measures</t>
  </si>
  <si>
    <t>Senior/Disabled Low Income Discount</t>
  </si>
  <si>
    <t>Energy Assistance</t>
  </si>
  <si>
    <t>Low-Income Weatherization</t>
  </si>
  <si>
    <t>Bonneville Power Administration (BPA) Funded Energy Efficiency Rebate Programs</t>
  </si>
  <si>
    <t>Residential Energy Efficiency</t>
  </si>
  <si>
    <t>Low-Income Senior Discount Rate</t>
  </si>
  <si>
    <t>Renewables</t>
  </si>
  <si>
    <t>Community Solar 2</t>
  </si>
  <si>
    <t>Mason County PUD No 1</t>
  </si>
  <si>
    <t>Energy Efficiency</t>
  </si>
  <si>
    <t>Low Income Energy Grants</t>
  </si>
  <si>
    <t>Low-Income Only</t>
  </si>
  <si>
    <t>Community Action Council (PJS)</t>
  </si>
  <si>
    <t>Community Action Council (Contingency)</t>
  </si>
  <si>
    <t>Low Income Senior Discount</t>
  </si>
  <si>
    <t>Klickitat County PUD No 1</t>
  </si>
  <si>
    <t>Senior Low-income</t>
  </si>
  <si>
    <t>Jefferson County PUD No 1</t>
  </si>
  <si>
    <t>Standard Low Income</t>
  </si>
  <si>
    <t>Senior/Disabled Low-Income Discount Program</t>
  </si>
  <si>
    <t>Residential Low-Income Insulation Energy Efficiency Program</t>
  </si>
  <si>
    <t>Residential Low-Income Ductless Heat Pump Energy Efficiency Program</t>
  </si>
  <si>
    <t>Disability Discount</t>
  </si>
  <si>
    <t>Weatherization Rebates</t>
  </si>
  <si>
    <t>Franklin PUD Energy Services Incentive Program</t>
  </si>
  <si>
    <t>Franklin County PUD No 1</t>
  </si>
  <si>
    <t>Low Income Disability Discount</t>
  </si>
  <si>
    <t>BPA Energy Efficiency Rebates</t>
  </si>
  <si>
    <t>Ferry County PUD No 1</t>
  </si>
  <si>
    <t>Matchmaker Weatherization Program</t>
  </si>
  <si>
    <t>Douglas County PUD No 1</t>
  </si>
  <si>
    <t>SDDR Program</t>
  </si>
  <si>
    <t>Weatherization Assistance (Cowlitz)</t>
  </si>
  <si>
    <t>Weatherization Assistance (Lower Columbia CAP)</t>
  </si>
  <si>
    <t>CREA COVID RELIEF FUND</t>
  </si>
  <si>
    <t>Columbia Rural Electric Assn, Inc</t>
  </si>
  <si>
    <t>Community Energy Efficiency Program (CEEP)</t>
  </si>
  <si>
    <t>Behavioral Efficiency Program (OPower)</t>
  </si>
  <si>
    <t>Limited Income Thermostat Program</t>
  </si>
  <si>
    <t>Clark Public Utilities Bill Credit</t>
  </si>
  <si>
    <t>Guarantee of Service Plan</t>
  </si>
  <si>
    <t>Senior Rate Credit</t>
  </si>
  <si>
    <t>Residential Energy Efficiency Program</t>
  </si>
  <si>
    <t>Low Income Senior Citizen and Disabled Discount</t>
  </si>
  <si>
    <t>Low-Income HVAC, Weatherization and Custom Projects</t>
  </si>
  <si>
    <t>Covid-19 Assistance</t>
  </si>
  <si>
    <t>Bill Credit Assistance Plan (BCAP)</t>
  </si>
  <si>
    <t>Low-Income Elderly (LIE)</t>
  </si>
  <si>
    <t>Senior, non-native English speakers</t>
  </si>
  <si>
    <t>Powerful Neighborhoods</t>
  </si>
  <si>
    <t>Energy Equity Rate Pilot (EERP) (not 2019)</t>
  </si>
  <si>
    <t>HomeWise</t>
  </si>
  <si>
    <t>Emergency Bill Assistance Program (EBAP)</t>
  </si>
  <si>
    <t>Utility Discount Program (UDP)</t>
  </si>
  <si>
    <t>Low Income Weatherization Rebate Program</t>
  </si>
  <si>
    <t>Low Income Senior Citizens and Disabled Discount</t>
  </si>
  <si>
    <t>Low Income Energy Efficiency Program</t>
  </si>
  <si>
    <t>City of Port Angeles</t>
  </si>
  <si>
    <t>Low Income Discount</t>
  </si>
  <si>
    <t>Low Income Energy Efficiency Projects</t>
  </si>
  <si>
    <t>City of Ellensburg</t>
  </si>
  <si>
    <t>Low Income Rate</t>
  </si>
  <si>
    <t>Low-Income Senior/Disabled Utility Rates</t>
  </si>
  <si>
    <t>Low-income Weatherization Program</t>
  </si>
  <si>
    <t>Low Income Senior and Disabled Discount</t>
  </si>
  <si>
    <t>Low Income Energy Efficiency Incentive</t>
  </si>
  <si>
    <t>Benton Rural Electric Assn</t>
  </si>
  <si>
    <t>Low Income Senior/Disability Discount</t>
  </si>
  <si>
    <t>Senior, disabled, or military</t>
  </si>
  <si>
    <t>Low-Income Billing Discounts</t>
  </si>
  <si>
    <t>BPUD Low Income Conservation Weatherization</t>
  </si>
  <si>
    <t>CAC Low Income Conservation Contract</t>
  </si>
  <si>
    <t>Multi-Family Direct Install</t>
  </si>
  <si>
    <t>Low-Income Energy Efficiency</t>
  </si>
  <si>
    <t>Miscellaneous Assistance</t>
  </si>
  <si>
    <t>Low-Income Rate Assistance Program (LIRAP) – Senior and Disabled Rate Discount</t>
  </si>
  <si>
    <t>Low-Income Rate Assistance Program (LIRAP)</t>
  </si>
  <si>
    <t>Staffing Costs (2020)</t>
  </si>
  <si>
    <t>Program Administration and Operation Costs (2020)</t>
  </si>
  <si>
    <t>Customer Assistance Expenditures (2020)</t>
  </si>
  <si>
    <t>Staffing Costs (2019)</t>
  </si>
  <si>
    <t>Program Administration and Operation Costs (2019)</t>
  </si>
  <si>
    <t>Customer Assistance Expenditures (2019)</t>
  </si>
  <si>
    <t>Bill Reductions (2020)</t>
  </si>
  <si>
    <t>Bill Reductions (2019)</t>
  </si>
  <si>
    <t>Low-Income Participants (2020)</t>
  </si>
  <si>
    <t>Low-Income Participants (2019)</t>
  </si>
  <si>
    <t>Program Participants (2020)</t>
  </si>
  <si>
    <t>Program Participants (2019)</t>
  </si>
  <si>
    <t>Low-income participation</t>
  </si>
  <si>
    <t>Program Administration Type</t>
  </si>
  <si>
    <t>Additional eligibility requirements</t>
  </si>
  <si>
    <t>Program</t>
  </si>
  <si>
    <t>Setting up first program</t>
  </si>
  <si>
    <t>Creating a new program</t>
  </si>
  <si>
    <t>Redesigning structure of programs or considering doing so</t>
  </si>
  <si>
    <t>Redesigning outreach or will be considering changes</t>
  </si>
  <si>
    <t xml:space="preserve">Proposing self-attestation </t>
  </si>
  <si>
    <t>Expanding income thresholds</t>
  </si>
  <si>
    <t>Intends to maintain programs</t>
  </si>
  <si>
    <t>Continuing internal evaluations</t>
  </si>
  <si>
    <t>Funds or partially funds programs through proceeds from  community solar projects</t>
  </si>
  <si>
    <t>Avista</t>
  </si>
  <si>
    <t>Puget Sound Energy</t>
  </si>
  <si>
    <t>Benton Public Utility District</t>
  </si>
  <si>
    <t>Benton Rural Electric Association</t>
  </si>
  <si>
    <t>Big Bend Electric Cooperative, Inc.</t>
  </si>
  <si>
    <t>Centralia City Light</t>
  </si>
  <si>
    <t>Chelan County PUD</t>
  </si>
  <si>
    <t>City of Chewelah</t>
  </si>
  <si>
    <t>City of McCleary</t>
  </si>
  <si>
    <t>Port Angeles</t>
  </si>
  <si>
    <t>City of Sumas</t>
  </si>
  <si>
    <t xml:space="preserve">Clallam PUD </t>
  </si>
  <si>
    <t>Clark PUD</t>
  </si>
  <si>
    <t>Columbia REA</t>
  </si>
  <si>
    <t>Coulee Dam</t>
  </si>
  <si>
    <t>Cowlitz County PUD</t>
  </si>
  <si>
    <t>Douglas County PUD</t>
  </si>
  <si>
    <t>Ellensburg</t>
  </si>
  <si>
    <t>Elmhurst Mutual</t>
  </si>
  <si>
    <t>Ferry County PUD</t>
  </si>
  <si>
    <t>Franklin County PUD</t>
  </si>
  <si>
    <t>Grant County PUD</t>
  </si>
  <si>
    <t>Grays Harbor PUD</t>
  </si>
  <si>
    <t>Inland Power and Light</t>
  </si>
  <si>
    <t>Jefferson County PUD</t>
  </si>
  <si>
    <t>Kittitas PUD</t>
  </si>
  <si>
    <t>Lewis County PUD</t>
  </si>
  <si>
    <t>Mason County PUD No. 1</t>
  </si>
  <si>
    <t>Mason County PUD No. 3</t>
  </si>
  <si>
    <t>Okanogan County Electric Cooperative</t>
  </si>
  <si>
    <t>Okanogan County PUD No. 1</t>
  </si>
  <si>
    <t>Orcas Power and Light Cooperative</t>
  </si>
  <si>
    <t>PUD No 2 of Pacific County</t>
  </si>
  <si>
    <t>Pend Oreille</t>
  </si>
  <si>
    <t>Penninsula Light Company</t>
  </si>
  <si>
    <t>Seattle City Light</t>
  </si>
  <si>
    <t>Skamania County PUD</t>
  </si>
  <si>
    <t>Tacoma Power</t>
  </si>
  <si>
    <t>Tanner Electric Cooperative</t>
  </si>
  <si>
    <t>Vera Water and Company</t>
  </si>
  <si>
    <t>Parkland Light and Water Company</t>
  </si>
  <si>
    <t>Klickitat</t>
  </si>
  <si>
    <t xml:space="preserve">Wahkiukum </t>
  </si>
  <si>
    <t>Savings per dollar invested in EE</t>
  </si>
  <si>
    <t>RWHWH13102</t>
  </si>
  <si>
    <t>Clallam</t>
  </si>
  <si>
    <t>RWHWH13099</t>
  </si>
  <si>
    <t>RWBHO13895</t>
  </si>
  <si>
    <t>RWBHO13634</t>
  </si>
  <si>
    <t>RHVHS13655</t>
  </si>
  <si>
    <t>RHVHS13245</t>
  </si>
  <si>
    <t>RHVHS13242</t>
  </si>
  <si>
    <t>RHVHS13046</t>
  </si>
  <si>
    <t>RHVHS13043</t>
  </si>
  <si>
    <t>RHVHS13028</t>
  </si>
  <si>
    <t>RHVHS13016</t>
  </si>
  <si>
    <t>RHVHS12992</t>
  </si>
  <si>
    <t>RHVHS12988</t>
  </si>
  <si>
    <t>RHVHS12069</t>
  </si>
  <si>
    <t>RHVHS12063</t>
  </si>
  <si>
    <t>RHVHS11843</t>
  </si>
  <si>
    <t>RHVHS11834</t>
  </si>
  <si>
    <t>RHVHS11705</t>
  </si>
  <si>
    <t>RHVHS11445</t>
  </si>
  <si>
    <t>RHVHS10371</t>
  </si>
  <si>
    <t>RHVHS10370</t>
  </si>
  <si>
    <t>RHVHS10356</t>
  </si>
  <si>
    <t>RHVEN12412</t>
  </si>
  <si>
    <t>RHVEN12411</t>
  </si>
  <si>
    <t>RHVEN12380</t>
  </si>
  <si>
    <t>RHVEN12371</t>
  </si>
  <si>
    <t>RHVEN12369</t>
  </si>
  <si>
    <t>RHVEN10200</t>
  </si>
  <si>
    <t>RHVEN10197</t>
  </si>
  <si>
    <t>RHVEN10194</t>
  </si>
  <si>
    <t>RWBHO13688</t>
  </si>
  <si>
    <t>RWBHO13165</t>
  </si>
  <si>
    <t>RHVHS13646</t>
  </si>
  <si>
    <t>RHVHS13643</t>
  </si>
  <si>
    <t>RHVHS12998</t>
  </si>
  <si>
    <t>RHVHS10368</t>
  </si>
  <si>
    <t>RHVEN12582</t>
  </si>
  <si>
    <t>Pipe insulation</t>
  </si>
  <si>
    <t>Douglas</t>
  </si>
  <si>
    <t>Lighting</t>
  </si>
  <si>
    <t>HVAC</t>
  </si>
  <si>
    <t>Envelope</t>
  </si>
  <si>
    <t>RHVHR81010</t>
  </si>
  <si>
    <t>Tacoma</t>
  </si>
  <si>
    <t>RWHWU13798, RWHWu10999 RLILF12273</t>
  </si>
  <si>
    <t>Various BPA Ref #</t>
  </si>
  <si>
    <t>LHVHS13037</t>
  </si>
  <si>
    <t>7</t>
  </si>
  <si>
    <t>RXX11903</t>
  </si>
  <si>
    <t>FREEZER RECYCLING - 1993 &amp; LATER - NON REPORTABLE</t>
  </si>
  <si>
    <t>3</t>
  </si>
  <si>
    <t>FREEZER RECYCLING - 1992 &amp; EARLIER - NON REPORTABLE</t>
  </si>
  <si>
    <t>5</t>
  </si>
  <si>
    <t>REFRIGERATOR RECYCLING - 1993 &amp; LATER - NON REPORTABLE</t>
  </si>
  <si>
    <t>REFRIGERATOR RECYCLING - 1992 &amp; EARLIER - NON REPORTABLE</t>
  </si>
  <si>
    <t>10</t>
  </si>
  <si>
    <t>RWHWU13798</t>
  </si>
  <si>
    <t>FAUCET AERATORS (set of 2: kitchen &amp; bathrooom) - by request</t>
  </si>
  <si>
    <t>RWHWU13472</t>
  </si>
  <si>
    <t>SIMPLE STEPS - SHOWERHEADS - 1.5 or less GPM - Retail</t>
  </si>
  <si>
    <t>RWHWU13471</t>
  </si>
  <si>
    <t>SIMPLE STEPS - SHOWERHEADS - 1.75 or less GPM - Retail</t>
  </si>
  <si>
    <t>RWHWU13470</t>
  </si>
  <si>
    <t>SIMPLE STEPS - SHOWERHEADS - 2 or less GPM - Retail</t>
  </si>
  <si>
    <t>RWHWU13203</t>
  </si>
  <si>
    <t>THERMOSTATIC SHUT-OFF VALVES (any water heater) - by request</t>
  </si>
  <si>
    <t>RWHWU11017</t>
  </si>
  <si>
    <t>SHOWERHEADS (any water heater) - 2 or less GPM - by request</t>
  </si>
  <si>
    <t>13</t>
  </si>
  <si>
    <t>RWHWH13850</t>
  </si>
  <si>
    <t>HPWH - Any Tank Size - Washington - Retail - TIER 4</t>
  </si>
  <si>
    <t>HPWH - Any Residential - Any Tank Size - Existing -  Conditioned Space - TIER III</t>
  </si>
  <si>
    <t>HPWH - Any Residential - Any Take Size - Existing - Unconditioned Space - TIER III</t>
  </si>
  <si>
    <t>45</t>
  </si>
  <si>
    <t>NEEM 1.1 Home - Any Electric Heat</t>
  </si>
  <si>
    <t>RWBHO13263</t>
  </si>
  <si>
    <t>NEW HOMES PERFORMANCE PROG - SINGLE FAMILY</t>
  </si>
  <si>
    <t>12</t>
  </si>
  <si>
    <t>RLILF13614</t>
  </si>
  <si>
    <t>SIMPLE STEPS - LED - TLED 1000-1999 lumens - Retail</t>
  </si>
  <si>
    <t>RLILF13613</t>
  </si>
  <si>
    <t>SIMPLE STEPS - LED - Bi-pin Non-Multifaceted Reflector (MR) 500-999 lumens - Retail</t>
  </si>
  <si>
    <t>RLILF13611</t>
  </si>
  <si>
    <t>SIMPLE STEPS - LED - Bi-pin Multifaceted Reflector (MR) 500-999 lumens - Retail</t>
  </si>
  <si>
    <t>RLILF13610</t>
  </si>
  <si>
    <t>SIMPLE STEPS - LED - Bi-pin Multifaceted Reflector (MR) 250-499 lumens - Retail</t>
  </si>
  <si>
    <t>RLILF13445</t>
  </si>
  <si>
    <t>SIMPLE STEPS - LED - Exterior Porch Light 2000-7999 lumens - Retail</t>
  </si>
  <si>
    <t>RLILF13444</t>
  </si>
  <si>
    <t>SIMPLE STEPS - LED - Exterior Porch Light 500-1999 lumens - Retail</t>
  </si>
  <si>
    <t>RLILF13442</t>
  </si>
  <si>
    <t>SIMPLE STEPS - LED - Exterior Security 2000-7999 lumens - Retail</t>
  </si>
  <si>
    <t>RLILF13439</t>
  </si>
  <si>
    <t>SIMPLE STEPS - LED - Track Light 2000-7999 lumens - Retail</t>
  </si>
  <si>
    <t>RLILF13436</t>
  </si>
  <si>
    <t>SIMPLE STEPS - LED - Decorative Ceiling 2000-7999 lumens - Retail</t>
  </si>
  <si>
    <t>RLILF13435</t>
  </si>
  <si>
    <t>SIMPLE STEPS - LED - Decorative Ceiling 500-1999 lumens - Retail</t>
  </si>
  <si>
    <t>RLILF13432</t>
  </si>
  <si>
    <t>SIMPLE STEPS - LED - Downlight Retrofit Kit 500-1999 lumens - Retail</t>
  </si>
  <si>
    <t>RLILF13340</t>
  </si>
  <si>
    <t>SIMPLE STEPS - LED - General Purpose 1490-2600 lumens - Retail</t>
  </si>
  <si>
    <t>RLILF13339</t>
  </si>
  <si>
    <t>SIMPLE STEPS - LED - General Purpose 1050-1489 lumens - Retail</t>
  </si>
  <si>
    <t>RLILF13338</t>
  </si>
  <si>
    <t>SIMPLE STEPS - LED - General Purpose 250-1049 lumens - Retail</t>
  </si>
  <si>
    <t>RLILF13320</t>
  </si>
  <si>
    <t>SIMPLE STEPS - LED - Decorative &amp; Mini-Base 250-1049 lumens - Retail</t>
  </si>
  <si>
    <t>RLILF13302</t>
  </si>
  <si>
    <t>SIMPLE STEPS - LED - Globe 250-1049 lumens - Retail</t>
  </si>
  <si>
    <t>RLILF13286</t>
  </si>
  <si>
    <t>SIMPLE STEPS - LED - Reflectors &amp; Outdoor 1490-2600 lumens - Retail</t>
  </si>
  <si>
    <t>RLILF13285</t>
  </si>
  <si>
    <t>SIMPLE STEPS - LED - Reflectors &amp; Outdoor 1050-1489 lumens - Retail</t>
  </si>
  <si>
    <t>RLILF13284</t>
  </si>
  <si>
    <t>SIMPLE STEPS - LED - Reflectors &amp; Outdoor 250-1049 lumens - Retail</t>
  </si>
  <si>
    <t>RLILF12273</t>
  </si>
  <si>
    <t>LED - General Purpose (250-1049 lumens) - by request</t>
  </si>
  <si>
    <t>RLILF12264</t>
  </si>
  <si>
    <t>LED - General Purpose (250-1049 lumens) - Direct Install</t>
  </si>
  <si>
    <t>15</t>
  </si>
  <si>
    <t>RHVHS14216</t>
  </si>
  <si>
    <t>LTP - Single Family - COMMISSONING &amp; CONTROLS - Existing or New Heat Pump (&lt; 9.0 HSPF/14 SEER)</t>
  </si>
  <si>
    <t>RHVHS14213</t>
  </si>
  <si>
    <t>LTP - Mfg Home - COMMISSONING &amp; CONTROLS - Existing - New Heat Pump - HSPF/SEER &lt; 9.0/14</t>
  </si>
  <si>
    <t>RHVHS14171</t>
  </si>
  <si>
    <t>LTP - Single Family - Variable Speed HP UPGRADE to 9.0 HSPF/14 SEER - Existing Air Source HP or Upgrade from Zonal</t>
  </si>
  <si>
    <t>RHVHS14162</t>
  </si>
  <si>
    <t>LTP - Single Family - CONVERSION of Electric FAF w/o AC to Variable Speed HP (9.0 HSPF/14 SEER)</t>
  </si>
  <si>
    <t>RHVHS14159</t>
  </si>
  <si>
    <t>LTP - Single Family - CONVERSION of Electric FAF w/AC to Variable Speed HP (9.0 HSPF/14 SEER)</t>
  </si>
  <si>
    <t>RHVHS14156</t>
  </si>
  <si>
    <t>LTP - Mfg Home - VARIABLE SPEED HP UPGRADE to 9.0 HSPF/14 SEER - Existing Air Source HP, Gas FAF, or Upgrade from Zonal</t>
  </si>
  <si>
    <t>RHVHS14153</t>
  </si>
  <si>
    <t>LTP - Mfg Home - VARIABLE SPEED HP CONVERSION of Electric FAF w/o AC to HP (9.0 HSPF/14 SEER)</t>
  </si>
  <si>
    <t>RHVHS14035</t>
  </si>
  <si>
    <t>LTP - Single Family - Upgrade - Ductless Heat Pump - Existing DHP</t>
  </si>
  <si>
    <t>RHVHS14026</t>
  </si>
  <si>
    <t>LTP - Single Family - Single or Multi Head - Ductless Heat Pump - Existing Zonal</t>
  </si>
  <si>
    <t>RHVHS14023</t>
  </si>
  <si>
    <t>LTP - Single Family - Single or Multi Head - Ductless Heat Pump - Existing FAF</t>
  </si>
  <si>
    <t>RHVHS14020</t>
  </si>
  <si>
    <t>LTP - Mfg Home - Single or Multi Head - Ductless Heat Pump - Existing FAF</t>
  </si>
  <si>
    <t>RHVHS13996</t>
  </si>
  <si>
    <t>LTP - Single Family - HP UPGRADE to 9.0 HSPF/14 SEER - Existing Air Source HP, or Upgrade from Zonal</t>
  </si>
  <si>
    <t>RHVHS13987</t>
  </si>
  <si>
    <t>LTP - Single Family - CONVERSION of Electric FAF w/o AC to HP (9.0 HSPF/14 SEER)</t>
  </si>
  <si>
    <t>RHVHS13984</t>
  </si>
  <si>
    <t>LTP - Single Family - CONVERSION of Electric FAF w/AC to HP (9.0 HSPF/14 SEER)</t>
  </si>
  <si>
    <t>RHVHS13972</t>
  </si>
  <si>
    <t>LTP - Mfg Home - CONVERSION of Electric FAF w/o AC to HP (9.0 HSPF/14 SEER)</t>
  </si>
  <si>
    <t>Single Family - Upgrade - Ductless Heat Pump - Existing DHP</t>
  </si>
  <si>
    <t>RHVHS13251</t>
  </si>
  <si>
    <t>DIRECT INSTALL - SMART TSTAT - HP</t>
  </si>
  <si>
    <t>RHVHS13248</t>
  </si>
  <si>
    <t>DIRECT INSTALL - SMART TSTAT - FAF</t>
  </si>
  <si>
    <t>SMART THERMOSTATS - ASHP</t>
  </si>
  <si>
    <t>SMART THERMOSTATS - FAF</t>
  </si>
  <si>
    <t>RHVHS13239</t>
  </si>
  <si>
    <t>LINE VOLTAGE TSTAT - MULTIFAMILY</t>
  </si>
  <si>
    <t>Mfg Home - VARIABLE SPEED HP UPGRADE to 9.0 HSPF/14 SEER - Existing Air Source HP, Gas FAF, or Upgrade from Zonal</t>
  </si>
  <si>
    <t>Mfg Home - VARIABLE SPEED HP CONVERSION of Electric FAF w/o AC to HP (9.0 HSPF/14 SEER)</t>
  </si>
  <si>
    <t>Single Family - Single or Multi Head - Ductless Heat Pump - Existing Zonal</t>
  </si>
  <si>
    <t>Single Family - Single or Multi Head - Ductless Heat Pump - Existing FAF</t>
  </si>
  <si>
    <t>Mfg Home - Single or Multi Head - Ductless Heat Pump - Existing FAF</t>
  </si>
  <si>
    <t>Mfg Home - HP UPGRADE to 9.0 HSPF/14 SEER - Existing Air Source HP, Gas FAF, or Upgrade from Zonal</t>
  </si>
  <si>
    <t>18</t>
  </si>
  <si>
    <t>RHVHS12081</t>
  </si>
  <si>
    <t>Mfg Home - PTCS Duct Sealing - Electric Heat</t>
  </si>
  <si>
    <t>20</t>
  </si>
  <si>
    <t>Single Family - PRESCRIPTIVE Duct Sealing - Electric Heat</t>
  </si>
  <si>
    <t>Single Family - CONVERSION of Electric FAF w/o AC to Variable Speed HP (9.0 HSPF/14 SEER)</t>
  </si>
  <si>
    <t>Single Family - Variable Speed HP UPGRADE to 9.0 HSPF/14 SEER - Existing Air Source HP or Upgrade from Zonal</t>
  </si>
  <si>
    <t>RHVHS11379</t>
  </si>
  <si>
    <t>Single Family - Duct Sealing PTCS - Existing Electric Heat</t>
  </si>
  <si>
    <t>RHVHS10456</t>
  </si>
  <si>
    <t xml:space="preserve">Single Family - COMMISSONING &amp; CONTROLS - Existing or New Heat Pump (&lt; 9.0 HSPF/14 SEER) </t>
  </si>
  <si>
    <t>RHVHS10455</t>
  </si>
  <si>
    <t xml:space="preserve">Mfg Home - COMMISSONING &amp; CONTROLS - Existing - New Heat Pump - HSPF/SEER &lt; 9.0/14 </t>
  </si>
  <si>
    <t>Mfg Home - CONVERSION of Electric FAF w/o AC to HP (9.0 HSPF/14 SEER)</t>
  </si>
  <si>
    <t>Single Family - CONVERSION of Electric FAF w/o AC to HP (9.0 HSPF/14 SEER)</t>
  </si>
  <si>
    <t>RHVHS10369</t>
  </si>
  <si>
    <t>Mfg Home - CONVERSION of Electirc FAF w/AC to HP (9.0 HSPF/14 SEER)</t>
  </si>
  <si>
    <t>Single Family - CONVERSION of Electric FAF w/AC to HP (9.0 HSPF/14 SEER)</t>
  </si>
  <si>
    <t>Single Family - HP UPGRADE to 9.0 HSPF/14 SEER - Existing Air Source HP, or Upgrade from Zonal</t>
  </si>
  <si>
    <t>RHVEN13366</t>
  </si>
  <si>
    <t>Multi Family - Existing - Mid/High Rise - FAF or Zonal - Any existing base</t>
  </si>
  <si>
    <t>RHVEN12414</t>
  </si>
  <si>
    <t>Single Family - Existing - Air Sealing - Tested Whole House</t>
  </si>
  <si>
    <t>RHVEN12413</t>
  </si>
  <si>
    <t>Single Family - Existing - Any Electric Heat - Double Pane Base to U.22</t>
  </si>
  <si>
    <t>Single Family - Existing - Any Electric Heat - Single Pane Base to U.22</t>
  </si>
  <si>
    <t>Single Family - Existing - Any Electric Heat - Double Pane Base to U.30</t>
  </si>
  <si>
    <t>RHVEN12410</t>
  </si>
  <si>
    <t>Single Family - Existing - Any Electric Heat - Single Pane Base to U.30</t>
  </si>
  <si>
    <t>Single Family - Existing - Floor Insulation - Any Electric Heat - R0 to R30</t>
  </si>
  <si>
    <t>RHVEN12379</t>
  </si>
  <si>
    <t>Single Family - Existing - Floor Insulation - Any Electric Heat - R0 to R25</t>
  </si>
  <si>
    <t>RHVEN12378</t>
  </si>
  <si>
    <t>RHVEN12377</t>
  </si>
  <si>
    <t>Single Family - Existing - Wall Insulation - Any Electric Heat - R0 to R11</t>
  </si>
  <si>
    <t>RHVEN12373</t>
  </si>
  <si>
    <t>Single Family - Existing - Attic Insulation - Any Electric Heat - R19 to R49</t>
  </si>
  <si>
    <t>RHVEN12372</t>
  </si>
  <si>
    <t>Single Family - Existing - Attic Insulation - Any Electric Heat - R19 to R38</t>
  </si>
  <si>
    <t>Single Family - Existing - Attic Insulation - Any Electric Heat - R11 to R49</t>
  </si>
  <si>
    <t>RHVEN12370</t>
  </si>
  <si>
    <t>Single Family - Existing - Attic Insulation - Any Electric Heat - R11 to R38</t>
  </si>
  <si>
    <t>Single Family - Existing - Attic Insulation - Any Electric Heat - R0 to R49</t>
  </si>
  <si>
    <t>RHVEN12368</t>
  </si>
  <si>
    <t>Single Family - Existing - Attic Insulation - Any Electric Heat - R0 to R38</t>
  </si>
  <si>
    <t>RHVEN12049</t>
  </si>
  <si>
    <t>Single Family - Existing - PRESCRIPTIVE Air Sealing - Crawlspace</t>
  </si>
  <si>
    <t>RHVEN12048</t>
  </si>
  <si>
    <t>Single Family - Existing - PRESCRIPTIVE Air Sealing - Attic</t>
  </si>
  <si>
    <t>RHVEN11978</t>
  </si>
  <si>
    <t>Single Family - Existing - Any Electric Heat - Exterior Insulated Door</t>
  </si>
  <si>
    <t>25</t>
  </si>
  <si>
    <t>Mfg Home - Existing - Electric Heat - Double Pane to U.30</t>
  </si>
  <si>
    <t>Mfg Home - Existing - Electric Heat - Single Pane Base to U.30</t>
  </si>
  <si>
    <t>Multi Family - Existing - Electric Heat - Double Pane w/Metal Frame Base only</t>
  </si>
  <si>
    <t>RHVEN10191</t>
  </si>
  <si>
    <t>Multi Family - Existing - Low Rise (3 floors or less) - Electric Heat - Single Pane Base</t>
  </si>
  <si>
    <t>RELPL13802</t>
  </si>
  <si>
    <t>ADVANCED POWER STRIP (load sensing) - by request</t>
  </si>
  <si>
    <t>LOW INCOME - Single Family - Single or Multi Head - Ductless Heat Pump - Existing Zonal</t>
  </si>
  <si>
    <t>LHVHS13018</t>
  </si>
  <si>
    <t xml:space="preserve">LOW INCOME - Single Family - Ductless Heat Pump - Existing FAF </t>
  </si>
  <si>
    <t>LHVHS12995</t>
  </si>
  <si>
    <t>LOW INCOME - MFG Home - Ductless Heat Pump - Existing FAF</t>
  </si>
  <si>
    <t>LHVEN12438</t>
  </si>
  <si>
    <t>LOW INCOME - Single Family - Existing - Floor Insulation</t>
  </si>
  <si>
    <t>LHVEN12437</t>
  </si>
  <si>
    <t>LOW INCOME - Single family - Existing - Floor Insulation (R0 - R30)</t>
  </si>
  <si>
    <t>LHVEN12435</t>
  </si>
  <si>
    <t>LOW INCOME - Single Family - Existing - Floor Insulation (R0 - R19)</t>
  </si>
  <si>
    <t>LHVEN12434</t>
  </si>
  <si>
    <t>LOW INCOME - Single Family - Existing - Wall Insulation</t>
  </si>
  <si>
    <t>LHVEN12431</t>
  </si>
  <si>
    <t>LOW INCOME - Single Family - Existing - Attic Insulation (R30 - R38)</t>
  </si>
  <si>
    <t>LHVEN12429</t>
  </si>
  <si>
    <t>LOW INCOME - Single Family - Existing - Attic Insulation (R19 - R38)</t>
  </si>
  <si>
    <t>LHVEN12427</t>
  </si>
  <si>
    <t>LOW INCOME - Single Family - Existing - Attic Insulation (R11 - R38)</t>
  </si>
  <si>
    <t>LHVEN12425</t>
  </si>
  <si>
    <t>LOW INCOME - Single Family - Existing - Attic Insulation (R0 - R38)</t>
  </si>
  <si>
    <t>LHVEN11906</t>
  </si>
  <si>
    <t>LOW INCOME - MFG Home - Existing - Floor Insulation (R0 - R22)</t>
  </si>
  <si>
    <t>LHVEN10017</t>
  </si>
  <si>
    <t>LOW INCOME - MFG Home - Existing - Floor Insulation (R11 - R22)</t>
  </si>
  <si>
    <t>LHVEN10013</t>
  </si>
  <si>
    <t>LOW INCOME - MFG Home - Existing - Attic Insulation</t>
  </si>
  <si>
    <t>1</t>
  </si>
  <si>
    <t>custom prog</t>
  </si>
  <si>
    <t>BEHAVIORAL EFFICIENCY PROGRAM</t>
  </si>
  <si>
    <t>HPWH - Any Tank Size - Washington - Retail - TIER 3</t>
  </si>
  <si>
    <t>RWHWH13117</t>
  </si>
  <si>
    <t>HPWH - Any Tank Size  - Retail - TIER 3</t>
  </si>
  <si>
    <t>RWHWH13108</t>
  </si>
  <si>
    <t>HPWH - Mfg Home - Any Tank Size - Existing - Conditioned Space - TIER III</t>
  </si>
  <si>
    <t>RWHWH13105</t>
  </si>
  <si>
    <t>HPWH - Mfg Home - Any Tank Size - New Const - Uncondtioned Space - TIER III</t>
  </si>
  <si>
    <t>RWHWH13081</t>
  </si>
  <si>
    <t>HPWH - Any Residential - Any Tank Size - New Const - Unconditioned Space - TIER II</t>
  </si>
  <si>
    <t>NEEM 1.1 Home - Electric Furnace</t>
  </si>
  <si>
    <t>RLILF13451</t>
  </si>
  <si>
    <t>SIMPLE STEPS - LED - Bathroom Vanity 2000 - 7999 lumens - Retail</t>
  </si>
  <si>
    <t>RLILF13450</t>
  </si>
  <si>
    <t>SIMPLE STEPS - LED - Fixture - Bathroom Vanity 500-1999 lumens - Retail</t>
  </si>
  <si>
    <t>RLILF13443</t>
  </si>
  <si>
    <t>SIMPLE STEPS - LED - Exterior Porch Light 0-499 lumens - Retail</t>
  </si>
  <si>
    <t>RLILF13438</t>
  </si>
  <si>
    <t>SIMPLE STEPS - LED - Track Light 500-1999 lumens - Retail</t>
  </si>
  <si>
    <t>RLILF13437</t>
  </si>
  <si>
    <t>SIMPLE STEPS - LED - Track Light 0-499 lumens - Retail</t>
  </si>
  <si>
    <t>RLILF13431</t>
  </si>
  <si>
    <t>SIMPLE STEPS - LED - Downlight Retrofit Kit 0-499 lumens - Retail</t>
  </si>
  <si>
    <t>Single Family - Multi Head - Ductless Heat Pump - Existing FAF</t>
  </si>
  <si>
    <t>RHVHS13049</t>
  </si>
  <si>
    <t>Single Family - CONVERSION of Electirc FAF w/AC to Variable Speed HP (9.0 HSPF/14 SEER)</t>
  </si>
  <si>
    <t>Mfg Home - Single or Multi Head - Ductless Heat Pump - Existing Zonal</t>
  </si>
  <si>
    <t>Mfg Home - PRESCRIPTIVE Duct Sealing- Electric Heat</t>
  </si>
  <si>
    <t>RHVHS10706</t>
  </si>
  <si>
    <t>LINE VOLTAGE TSTAT - SINGLE FAMILY</t>
  </si>
  <si>
    <t>Single Family - Existing - Floor Insulation - Any Electric Heat - R0 to R19</t>
  </si>
  <si>
    <t>RHVEN10089</t>
  </si>
  <si>
    <t>Mfg Home - Existing - Floor Insulation - R11 to R22</t>
  </si>
  <si>
    <t>RELPL11973</t>
  </si>
  <si>
    <t>ADV POWER STRIP - Infrared signal Sensing</t>
  </si>
  <si>
    <t>LHVEN12433</t>
  </si>
  <si>
    <t>LOW INCOME - Single Family - Existing - Attic Insulation</t>
  </si>
  <si>
    <t>LHVEN10030</t>
  </si>
  <si>
    <t>LOW INCOME - Multifamily - Existing - Attic Insulation (R19 to R38)</t>
  </si>
  <si>
    <t>Variable Speed Heat Pumps with PTCS Single Family</t>
  </si>
  <si>
    <t>Mason PUD No. 3</t>
  </si>
  <si>
    <t>Variable Speed Heat Pumps with PTCS Manufactured Home</t>
  </si>
  <si>
    <t>NEEM Certified Home Manufactured Home</t>
  </si>
  <si>
    <t>Insulation Single Family</t>
  </si>
  <si>
    <t>Heat Pump Water Heaters Any Residential Tier 3 Any Tank Size Unconditioned Space</t>
  </si>
  <si>
    <t>Heat Pump Water Heaters Any Residential Tier 3 Any Tank Size Conditioned Space</t>
  </si>
  <si>
    <t>Ductless Heat Pumps Single Family</t>
  </si>
  <si>
    <t>Ductless Heat Pumps Manufactured Home</t>
  </si>
  <si>
    <t>Clothes Washers Any Residential ENERGY STAR Any Water Heater/Any Dryer</t>
  </si>
  <si>
    <t>Clothes Dryers Any Residential ENERGY STAR</t>
  </si>
  <si>
    <t>Clothes Dryers Any Residential BPA Tier 3</t>
  </si>
  <si>
    <t>Air-Source Heat Pumps with PTCS Single Family</t>
  </si>
  <si>
    <t>Air-Source Heat Pumps with PTCS Manufactured Home</t>
  </si>
  <si>
    <t>Variable Speed Heat Pumps w/o Duct Sealing Single Family</t>
  </si>
  <si>
    <t>NEEM Certified Home Manufactured Home Replacement NEEM 1.1</t>
  </si>
  <si>
    <t>Insulation Manufactured Home</t>
  </si>
  <si>
    <t>Heat Pump Water Heaters Manufactured Home</t>
  </si>
  <si>
    <t>Duct Sealing Single Family</t>
  </si>
  <si>
    <t>RWHWU12314</t>
  </si>
  <si>
    <t>RWHWU12313</t>
  </si>
  <si>
    <t>LHVHS13480</t>
  </si>
  <si>
    <t>Cowlitz PUD No 1</t>
  </si>
  <si>
    <t>LHVHS13478</t>
  </si>
  <si>
    <t>LHVEN12468</t>
  </si>
  <si>
    <t>LHVEN12467</t>
  </si>
  <si>
    <t>LHVEN12436</t>
  </si>
  <si>
    <t>LHVEN12432</t>
  </si>
  <si>
    <t>LHVEN12430</t>
  </si>
  <si>
    <t>LHVEN12428</t>
  </si>
  <si>
    <t>LHVEN12426</t>
  </si>
  <si>
    <t>LHVEN11978</t>
  </si>
  <si>
    <t>LHVEN10182</t>
  </si>
  <si>
    <t>LHVEN11747</t>
  </si>
  <si>
    <t>LHVEN10035</t>
  </si>
  <si>
    <t>LHVEN10033</t>
  </si>
  <si>
    <t>LHVEN10028</t>
  </si>
  <si>
    <t>Various</t>
  </si>
  <si>
    <t>RELPL13470</t>
  </si>
  <si>
    <t>RELPL13807</t>
  </si>
  <si>
    <t>RWHWU13124</t>
  </si>
  <si>
    <t>RWHWU12328</t>
  </si>
  <si>
    <t>RWHWU12326</t>
  </si>
  <si>
    <t>RWHWU12327</t>
  </si>
  <si>
    <t>RWHWU12318</t>
  </si>
  <si>
    <t>RHVEN11907</t>
  </si>
  <si>
    <t>RHVEN12394</t>
  </si>
  <si>
    <t>RHVEN12381</t>
  </si>
  <si>
    <t>RHVHS14905</t>
  </si>
  <si>
    <t>RHVHS14904</t>
  </si>
  <si>
    <t>RHVHS14225</t>
  </si>
  <si>
    <t>RHVHS14237</t>
  </si>
  <si>
    <t>RHVHS14204</t>
  </si>
  <si>
    <t>RHVHS14240</t>
  </si>
  <si>
    <t>RHVHS14002</t>
  </si>
  <si>
    <t>LHVHS13006</t>
  </si>
  <si>
    <t>RWHWU13470 &amp; RWHWU13472</t>
  </si>
  <si>
    <t>RWHWU12310</t>
  </si>
  <si>
    <t>RELPL13124</t>
  </si>
  <si>
    <t>RELPL13120</t>
  </si>
  <si>
    <t>RHVHS13904</t>
  </si>
  <si>
    <t>RHVHS1992</t>
  </si>
  <si>
    <t>Windows - Single to Double Pane (MF 2-4)_MF_TE</t>
  </si>
  <si>
    <t>Puget Sound Energy, Inc.</t>
  </si>
  <si>
    <t>Windows - Single to Double Pane_SF_TE</t>
  </si>
  <si>
    <t>Windows - Single to Double Pane_MH_TE</t>
  </si>
  <si>
    <t>Windows - Double to Triple Pane (MF 2-4)_MF_TE</t>
  </si>
  <si>
    <t>Windows - Double to Triple Pane_MF_TE</t>
  </si>
  <si>
    <t>Wall Insulation (R0-R11) (MF 2-4)_MF_TE</t>
  </si>
  <si>
    <t>Wall Insulation (R0-R11)_SF_TE</t>
  </si>
  <si>
    <t>Wall Insulation (R0-R11)_MH_TE</t>
  </si>
  <si>
    <t>Wall Insulation (R0-R11)_MF_TE</t>
  </si>
  <si>
    <t>Thermostat - Energy Star Smart_MH_TE</t>
  </si>
  <si>
    <t>SIR Thermostat_MF_TE</t>
  </si>
  <si>
    <t>SIR Structure Sealing_SF_TE</t>
  </si>
  <si>
    <t>SIR Structure Sealing_MF_TE</t>
  </si>
  <si>
    <t>SIR Heat Pump_SF_TE</t>
  </si>
  <si>
    <t>SIR Heat Pump_MH_TE</t>
  </si>
  <si>
    <t>Shell Sealing_SF_TE</t>
  </si>
  <si>
    <t>Shell Sealing_MH_TE</t>
  </si>
  <si>
    <t>Refrigerator Replacement_SF_TE</t>
  </si>
  <si>
    <t>Refrigerator Replacement_MH_TE</t>
  </si>
  <si>
    <t>Pipe Insulation_SF_TE</t>
  </si>
  <si>
    <t>Pipe Insulation_MH_TE</t>
  </si>
  <si>
    <t>Pipe Insulation_MF_TE</t>
  </si>
  <si>
    <t>MH Replacement - ES w/HP - Single to Single - Pre 1976_MH_TE</t>
  </si>
  <si>
    <t>Heat Pump Water Heater Tier 3_SF_TE</t>
  </si>
  <si>
    <t>Heat Pump_MH_TE</t>
  </si>
  <si>
    <t>Floor Insulation (R11-R22)_MH_TE</t>
  </si>
  <si>
    <t>Floor Insulation (R0-R30)_SF_TE</t>
  </si>
  <si>
    <t>Floor Insulation (R0-R30)_MH_TE</t>
  </si>
  <si>
    <t>Floor Insulation (R0-R30)_MF_TE</t>
  </si>
  <si>
    <t>Floor Insulation (R0-R22)_MH_TE</t>
  </si>
  <si>
    <t>Floor Insulation (R0-R19)_SF_TE</t>
  </si>
  <si>
    <t>Faucet Aerator_MH_TE</t>
  </si>
  <si>
    <t>EnergyStar Whole House Ventilation_SF_TE</t>
  </si>
  <si>
    <t>EnergyStar Whole House Ventilation_MH_TE</t>
  </si>
  <si>
    <t>Ductless Heat Pump (MF 2-4)_MF_TE</t>
  </si>
  <si>
    <t>Ductless Heat Pump_SF_TE</t>
  </si>
  <si>
    <t>Ductless Heat Pump_MH_TE</t>
  </si>
  <si>
    <t>Ductless Heat Pump_MF_TE</t>
  </si>
  <si>
    <t>Duct Sealing_SF_TE</t>
  </si>
  <si>
    <t>Duct Sealing_MH_TE</t>
  </si>
  <si>
    <t>Duct Insulation (R0-R11)_SF_TE</t>
  </si>
  <si>
    <t>Attic Insulation (R19 to R49)_MF_TE</t>
  </si>
  <si>
    <t>Attic Insulation (R11 to R49) (MF 2-4)_MF_TE</t>
  </si>
  <si>
    <t>Attic Insulation (R11 to R49)_SF_TE</t>
  </si>
  <si>
    <t>Attic Insulation (R11 to R49)_SF_SH</t>
  </si>
  <si>
    <t>Attic Insulation (R11 to R38)_SF_TE</t>
  </si>
  <si>
    <t>Attic Insulation (R0 to R49) (MF 2-4)_MF_TE</t>
  </si>
  <si>
    <t>Attic Insulation (R0 to R49)_SF_TE</t>
  </si>
  <si>
    <t>Attic Insulation (R0 to R49)_MF_TE</t>
  </si>
  <si>
    <t>Attic Insulation (R0 to R38)_SF_TE</t>
  </si>
  <si>
    <t>Attic Insulation (R0 to R30)_MH_TE</t>
  </si>
  <si>
    <t>Attic Insulation (R0 to R22)_MH_TE</t>
  </si>
  <si>
    <t>Air Sealing - MF Package_MF_TE</t>
  </si>
  <si>
    <t>Air Sealing  - Mechanical Ventilation_MF_TE</t>
  </si>
  <si>
    <t>Windows - Early Double to EF Double_MH_TE</t>
  </si>
  <si>
    <t>Windows - Early Double to EF Double_MF_TE</t>
  </si>
  <si>
    <t>Thermostat - Energy Star Smart_SF_TE</t>
  </si>
  <si>
    <t>Thermostat - Electronic Line Voltage_SF_TE</t>
  </si>
  <si>
    <t>Thermostat - Electronic Line Voltage_MF_TE</t>
  </si>
  <si>
    <t>SIR DHP_MF_TE</t>
  </si>
  <si>
    <t>SIR Air Sealing (MF Package 20+)_MF_TE</t>
  </si>
  <si>
    <t>Showerhead - 1.5 GPM_SF_TE</t>
  </si>
  <si>
    <t>Showerhead - 1.5 GPM_MH_TE</t>
  </si>
  <si>
    <t>MH Replacement - ES w/HP - Double to Double - Pre 1976_MH_TE</t>
  </si>
  <si>
    <t>LED Globe_SF_TE</t>
  </si>
  <si>
    <t>LED Globe_MH_TE</t>
  </si>
  <si>
    <t>LED A Lamp_SF_TE</t>
  </si>
  <si>
    <t>LED A Lamp_MH_TE</t>
  </si>
  <si>
    <t>Floor Insulation (R11-R30)_MF_TE</t>
  </si>
  <si>
    <t>Floor Insulation (R0-R19)_MF_TE</t>
  </si>
  <si>
    <t>Faucet Aerator_SF_TE</t>
  </si>
  <si>
    <t>EnergyStar Whole House Ventilation_MF_TE</t>
  </si>
  <si>
    <t>Changed to a positive</t>
  </si>
  <si>
    <t>Duct Sealing_MH_SH</t>
  </si>
  <si>
    <t>Attic Insulation (R19 to R38)_SF_TE</t>
  </si>
  <si>
    <t>Attic Insulation (R0 to R38)_MF_TE</t>
  </si>
  <si>
    <t>LHVHS12066</t>
  </si>
  <si>
    <t>LHVHS12060</t>
  </si>
  <si>
    <t>LHVEN12055</t>
  </si>
  <si>
    <t>LHVEN12054</t>
  </si>
  <si>
    <t>RLILF12270</t>
  </si>
  <si>
    <t>RLILF12267</t>
  </si>
  <si>
    <t>RLILF12249</t>
  </si>
  <si>
    <t>RLILF12246</t>
  </si>
  <si>
    <t>RLILF12237</t>
  </si>
  <si>
    <t>RLILF12231</t>
  </si>
  <si>
    <t>RLILF12228</t>
  </si>
  <si>
    <t>RLILF12219</t>
  </si>
  <si>
    <t>RLILF12216</t>
  </si>
  <si>
    <t>RLILF12213</t>
  </si>
  <si>
    <t>RLILF12210</t>
  </si>
  <si>
    <t>RWHWU13208</t>
  </si>
  <si>
    <t>RWHWU13205</t>
  </si>
  <si>
    <t>RELPL13266</t>
  </si>
  <si>
    <t>RELPL13264</t>
  </si>
  <si>
    <t>RELPL11974</t>
  </si>
  <si>
    <t>RLILF12277</t>
  </si>
  <si>
    <t>RLILF12276</t>
  </si>
  <si>
    <t>Windows Single Family</t>
  </si>
  <si>
    <t>Windows Multifamily</t>
  </si>
  <si>
    <t>Duct Sealing-Prescriptive Single Family</t>
  </si>
  <si>
    <t>Duct Sealing-PTCS Single Family</t>
  </si>
  <si>
    <t>Air Sealing Single Family</t>
  </si>
  <si>
    <t>Variable Speed Heat Pumps w/o Duct Sealing Manufactured Home</t>
  </si>
  <si>
    <t>The low-income EE measures reported to BPA in 2019 (noted above by BPA reference #’s beginning with the letter L) were EE measures installed under the Matchmaker Program in partnership with Pierce County Human Services (PCHS). Peninsula Light Co. received a report from PCHS for EE activity completed in the service territory during the contract period and in turn was able to claim qualifying BPA EEI measures to BPA.
- The BPA energy efficiency programs included in Peninsula Light Co.’s portfolio are available and advertised to any member with an active electric account. Members must fulfill the EE measure requirements as set forth in the current BPA’s EE implementation manual at the time of submitting measure documentation. No total household income documentation is collected or tracked for these programs therefore were not included in the chart above.
-Peninsula Light Co.’s EE program portfolio in 2019-2020 included incentive offerings on: air source heat pump upgrades and conversions, ductless heat pumps, heat pump water heaters, split-system water heaters, smart thermostats, duct sealing, NEEM manufactured homes, and residential LED bulbs purchased under the simple steps retail option.</t>
  </si>
  <si>
    <t>Air-Source Heat Pumps w/o Duct Sealing Single Family</t>
  </si>
  <si>
    <t>Air-Source Heat Pumps w/o Duct Sealing Manufactured Home</t>
  </si>
  <si>
    <t xml:space="preserve">1
1 household
</t>
  </si>
  <si>
    <t>0.07912
Tier 3 summer rate 1,500+ kWh/winter rate 3,500+ kWh</t>
  </si>
  <si>
    <t>1,344 sq. ft. 1 household</t>
  </si>
  <si>
    <t xml:space="preserve">528 sq. ft.
1 household
</t>
  </si>
  <si>
    <t>1,216 sq. ft. 1 household</t>
  </si>
  <si>
    <t>1,152 sq. ft. 1 household</t>
  </si>
  <si>
    <t>LHVEN10015</t>
  </si>
  <si>
    <t xml:space="preserve">1
</t>
  </si>
  <si>
    <t xml:space="preserve">1
</t>
  </si>
  <si>
    <t xml:space="preserve">
1 household
</t>
  </si>
  <si>
    <t xml:space="preserve">
1 </t>
  </si>
  <si>
    <t>LHVEN10179</t>
  </si>
  <si>
    <t xml:space="preserve">LHVEN10179 </t>
  </si>
  <si>
    <t>LHVEN12451</t>
  </si>
  <si>
    <t>LHVEN12448</t>
  </si>
  <si>
    <t>LHVEN12444</t>
  </si>
  <si>
    <t>LHVEN12442</t>
  </si>
  <si>
    <t>LHVEN10020</t>
  </si>
  <si>
    <t xml:space="preserve">Over 4,482 four-LED kits were mailed out. However, only 63 customers were verified by SNAP as low-income qualified. </t>
  </si>
  <si>
    <t>LHVHS13035</t>
  </si>
  <si>
    <t>LHVEN12472</t>
  </si>
  <si>
    <t>LHVEN12440</t>
  </si>
  <si>
    <t>LHVEN12040</t>
  </si>
  <si>
    <t>LHVEN11979</t>
  </si>
  <si>
    <t>LHVEN11908</t>
  </si>
  <si>
    <t>LHVEN10183</t>
  </si>
  <si>
    <t>LHVEN10180</t>
  </si>
  <si>
    <t>LHVEN10022</t>
  </si>
  <si>
    <t>RLILF12274</t>
  </si>
  <si>
    <t>RWHWU13207</t>
  </si>
  <si>
    <t>RWHWU13206</t>
  </si>
  <si>
    <t>RWHWH13078</t>
  </si>
  <si>
    <t>RWBHO13168</t>
  </si>
  <si>
    <t>RHVHS13999</t>
  </si>
  <si>
    <t>RHVHS13981</t>
  </si>
  <si>
    <t>RHVHS13969</t>
  </si>
  <si>
    <t>Insulation-MH- LHVEN11908</t>
  </si>
  <si>
    <t>Windows-MH- LHVEN10180</t>
  </si>
  <si>
    <t>Air Seal-Single Family-</t>
  </si>
  <si>
    <t>Insulation- Single Family- LHVEN12451</t>
  </si>
  <si>
    <t>Insulation- Single Family- LHVEN12439</t>
  </si>
  <si>
    <t>Exterior Doors- Single Family- LHVEN11979</t>
  </si>
  <si>
    <t>Windows- Single Family- LHVEN12473</t>
  </si>
  <si>
    <t>DHP-Single Family-LHVEN12476</t>
  </si>
  <si>
    <t>Ductless Heat Pumps Single Family - Existing - Low Income Single or Multiple Head Ductless or Ducted Mini-Split or Combo Electric Zonal / LHVHS13037</t>
  </si>
  <si>
    <t>Ductless Heat Pumps Single Family - Existing - Low Income Single or Multiple Head Ductless or Ducted Mini-Split or Combo Electric Forced Air Furnace / LHVHS13018</t>
  </si>
  <si>
    <t>Ductless Heat Pumps Manufactured Home - Existing - Low Income Single or Multiple Head Ductless or Ducted Mini-Split or Combo Electric Forced Air Furnace / LHVHS12995</t>
  </si>
  <si>
    <t>Insulation Single Family - Existing - Low Income Floor Insulation R0 to R30 Zonal or DHP Low Income / LHVEN12723</t>
  </si>
  <si>
    <t>Insulation Single Family - Existing - Low Income Wall Insulation R0 to R11 Zonal or DHP Low Income / LHVEN12720</t>
  </si>
  <si>
    <t>Insulation Single Family - Existing - Low Income Attic Insulation R0 to R38 Zonal or DHP Low Income / LHVEN12711</t>
  </si>
  <si>
    <t>Insulation Manufactured Home - Existing - Low Income Floor Insulation R0 to R22 Any Electric Heat Low Income / LHVEN11906</t>
  </si>
  <si>
    <t>Insulation Manufactured Home - Existing - Low Income Attic Insulation R11 to R30 Any Electric Heat Low Income / LHVEN10015</t>
  </si>
  <si>
    <t>Windows Manufactured Home - Existing Window Single Pane Base to 0.30 Window Any Electric Heat / RHVEN10197</t>
  </si>
  <si>
    <t>Ductless Heat Pumps Single Family - Existing - Low Income Single Head Ductless or Ducted Mini-Split Electric Zonal / LHVHS13037</t>
  </si>
  <si>
    <t>Ductless Heat Pumps Single Family - Existing - Low Income Single Head Ductless or Ducted Mini-Split Electric Forced Air Furnace / LHVHS13018</t>
  </si>
  <si>
    <t>Ductless Heat Pumps Manufactured Home - Existing - Low Income Single or Multiple Head Ductless or Ducted Mini-Split or Combo Electric Zonal / LHVHS13006</t>
  </si>
  <si>
    <t>Insulation Single Family - Existing - Low Income Floor Insulation R0 to R19 Zonal or DHP Low Income / LHVEN12721</t>
  </si>
  <si>
    <t>Insulation Single Family - Existing - Low Income Attic Insulation R11 to R38 Zonal or DHP Low Income / LHVEN12713</t>
  </si>
  <si>
    <t>Insulation Single Family - Existing - Low Income Floor Insulation R0 to R30 Any Electric Heat Low Income / LHVEN12437</t>
  </si>
  <si>
    <t>Insulation Single Family - Existing - Low Income Floor Insulation R0 to R25 Any Electric Heat Low Income / LHVEN12436</t>
  </si>
  <si>
    <t>Insulation Single Family - Existing - Low Income Floor Insulation R0 to R19 Any Electric Heat Low Income / LHVEN12435</t>
  </si>
  <si>
    <t>Insulation Single Family - Existing - Low Income Wall Insulation R0 to R11 Any Electric Heat Low Income / LHVEN12434</t>
  </si>
  <si>
    <t>Insulation Single Family - Existing - Low Income Attic Insulation R0 to R38 Any Electric Heat Low Income / LHVEN12425</t>
  </si>
  <si>
    <t>Insulation Manufactured Home - Existing - Low Income Attic Insulation R0 to R30 Any Electric Heat Low Income / LHVEN10014</t>
  </si>
  <si>
    <t>Insulation Manufactured Home - Existing - Low Income Attic Insulation R0 to R22 Any Electric Heat Low Income / LHVEN10013</t>
  </si>
  <si>
    <t>LHVEN12772</t>
  </si>
  <si>
    <t>LHVEN12776</t>
  </si>
  <si>
    <t>LHVEN12436  LHVEN12437</t>
  </si>
  <si>
    <t>RWBHO13901</t>
  </si>
  <si>
    <t>RHVEN12421</t>
  </si>
  <si>
    <t>RHVHS13029</t>
  </si>
  <si>
    <t>RWHWU10998</t>
  </si>
  <si>
    <t>RHVHS13017</t>
  </si>
  <si>
    <t>RHVEN12592</t>
  </si>
  <si>
    <t>LHVEN12730</t>
  </si>
  <si>
    <t>LHVEN11526</t>
  </si>
  <si>
    <t>LHVEN12057</t>
  </si>
  <si>
    <t>LHVEN12736</t>
  </si>
  <si>
    <t>LWHWH13518</t>
  </si>
  <si>
    <t>RWHWU10992</t>
  </si>
  <si>
    <t>RWHPI12023</t>
  </si>
  <si>
    <t>RWHPI12022</t>
  </si>
  <si>
    <t>LHVEN12700</t>
  </si>
  <si>
    <t>LHVEN12665</t>
  </si>
  <si>
    <t>LHVEN12471</t>
  </si>
  <si>
    <t>LHVHS13714</t>
  </si>
  <si>
    <t>LHVEN12666</t>
  </si>
  <si>
    <t>LHVEN12663</t>
  </si>
  <si>
    <t>heat pump/ LHVHS13479</t>
  </si>
  <si>
    <t>heat pump/ LHVHS13478</t>
  </si>
  <si>
    <t>heat pump/ LHVHS12995</t>
  </si>
  <si>
    <t>RHVHS14032</t>
  </si>
  <si>
    <t>RHVHS11707</t>
  </si>
  <si>
    <t>LHVHS13486</t>
  </si>
  <si>
    <t>LHVHS13479</t>
  </si>
  <si>
    <t>LHVHS13477</t>
  </si>
  <si>
    <t>LHVHS13031</t>
  </si>
  <si>
    <t>LHVHS13009</t>
  </si>
  <si>
    <t>$.0718/$.0739</t>
  </si>
  <si>
    <t>LHVHS13485</t>
  </si>
  <si>
    <t>LHVHS12078</t>
  </si>
  <si>
    <t>Customers who have higher than normal billings or are interested in reducing their bills are provided assistance by District staff in various means such as phone interviews, in the office discussion, and also physical onsite energy audits of the customers’ premise. Benton PUD offers technology tools to monitor customers energy usage via an app called SmartHub. SmartHub allows customers to monitor their hourly energy usage and they can sign up for notification alerts for when usage is outside of normal boundaries or whatever boundaries the customer would like. SmartHub app use and/or staff interactions with customers often result in bill reductions by identifying problem areas in the home or simply advising customers on behavioral changes such as adjusting thermostat temperature, sealing air gaps around windows and doors, and turning off electrical devices when not in use</t>
  </si>
  <si>
    <t>LED Bulbs</t>
  </si>
  <si>
    <t>E To Heat Pump Conversion</t>
  </si>
  <si>
    <t>E INS - Wall</t>
  </si>
  <si>
    <t>E INS - Floor</t>
  </si>
  <si>
    <t>E INS - Duct</t>
  </si>
  <si>
    <t>E INS - Attic</t>
  </si>
  <si>
    <t>E HE Air Heat Pump</t>
  </si>
  <si>
    <t>E Energy Star Windows</t>
  </si>
  <si>
    <t>E Energy Star Refrigerator</t>
  </si>
  <si>
    <t>E Energy Star Doors</t>
  </si>
  <si>
    <t>E Ductless Heat Pump</t>
  </si>
  <si>
    <t>E Duct Sealing</t>
  </si>
  <si>
    <t>E Air Infiltration</t>
  </si>
  <si>
    <t>Health And Safety</t>
  </si>
  <si>
    <t>E To G H20 Conversion</t>
  </si>
  <si>
    <t>E To G Furnace Conversion</t>
  </si>
  <si>
    <t>Additional Metrics</t>
  </si>
  <si>
    <t>Lifetime Bill Savings</t>
  </si>
  <si>
    <t>Annual Bill Savings</t>
  </si>
  <si>
    <t>Rate ($/KWh)</t>
  </si>
  <si>
    <t>Estimated Useful Life</t>
  </si>
  <si>
    <t>Per Unit Annual KWh Savings</t>
  </si>
  <si>
    <t>Number of Low-Income Units or Households</t>
  </si>
  <si>
    <t>Measure/BPA Ref. No.</t>
  </si>
  <si>
    <t>Program year</t>
  </si>
  <si>
    <t>Total</t>
  </si>
  <si>
    <t>Remove Seattle, because it doesn't have household/measure data in the conservation calculator</t>
  </si>
  <si>
    <t>Reported energy efficiency costs for 2019-20:</t>
  </si>
  <si>
    <t>Total energy efficiency program costs for 2019-2020:</t>
  </si>
  <si>
    <t xml:space="preserve">Total - Seattle </t>
  </si>
  <si>
    <t>Customer benefit reductions claimed in Sec. B of the Report Template</t>
  </si>
  <si>
    <t>Adjusted total:</t>
  </si>
  <si>
    <t>Bill reductions reported in Section B of the report template</t>
  </si>
  <si>
    <t>Annual savings from energy efficiency measures based on claimed bill reductions in Sec. B of the reporting template</t>
  </si>
  <si>
    <t xml:space="preserve">Total expenditures - Seattle </t>
  </si>
  <si>
    <t>City of Coulee Dam Light Dept</t>
  </si>
  <si>
    <t>Ellensburg Energy Services Dept</t>
  </si>
  <si>
    <t>Port Angeles City Light</t>
  </si>
  <si>
    <t>Richland Energy Services</t>
  </si>
  <si>
    <t>Steilacoom Public Works</t>
  </si>
  <si>
    <t>Public Utility District</t>
  </si>
  <si>
    <t>Cooperative</t>
  </si>
  <si>
    <t>Municipality</t>
  </si>
  <si>
    <t>Investor Owned</t>
  </si>
  <si>
    <t>Ownership</t>
  </si>
  <si>
    <t>Program Type</t>
  </si>
  <si>
    <t>Rate-based</t>
  </si>
  <si>
    <t>Donation-based</t>
  </si>
  <si>
    <t>Program Age</t>
  </si>
  <si>
    <t>Funding Type</t>
  </si>
  <si>
    <t>Eligibility Requirements</t>
  </si>
  <si>
    <t>✓</t>
  </si>
  <si>
    <r>
      <rPr>
        <sz val="12"/>
        <color theme="1"/>
        <rFont val="Calibri"/>
        <family val="2"/>
        <scheme val="minor"/>
      </rPr>
      <t>Sec. 120 Report
Draft Utility Data File
Last edited: 8/29/2022</t>
    </r>
    <r>
      <rPr>
        <sz val="11"/>
        <color theme="1"/>
        <rFont val="Calibri"/>
        <family val="2"/>
        <scheme val="minor"/>
      </rPr>
      <t xml:space="preserve">
Contact: Austin Scharff (austin.scharff@commerce.wa.gov)
</t>
    </r>
    <r>
      <rPr>
        <b/>
        <sz val="11"/>
        <color theme="1"/>
        <rFont val="Calibri"/>
        <family val="2"/>
        <scheme val="minor"/>
      </rPr>
      <t>Sec. 120 Utility Data Tab</t>
    </r>
    <r>
      <rPr>
        <sz val="11"/>
        <color theme="1"/>
        <rFont val="Calibri"/>
        <family val="2"/>
        <scheme val="minor"/>
      </rPr>
      <t xml:space="preserve">
This file represents utility data collected under RCW 19.405.120. Utilities had the opportunity to review this data on SmartSheet for a few weeks in July and August. Once utilities were done reviewing the Smartsheet file, it was downloaded and additional columns clarifying program funding sources and program eligibility requirements were added. Federal programs and utility programs where the number of low-income households was unknown were removed from the file in accordance with Sec. 120 and the reporting template instructions. 
Commerce is asking utilities to review the new funding type and program eligibility columns during the first public comment period from Tuesday, Aug 30 to Friday, Sept. 16, 2022. If you have suggested revisions, please make them in this file and highlight the cell with changes. Submit the revised file in an email with a note explaining the revisions in the body of the email. Send suggested revisions to Austin.Scharff@Commerce.Wa.Gov. 
</t>
    </r>
    <r>
      <rPr>
        <b/>
        <sz val="11"/>
        <color theme="1"/>
        <rFont val="Calibri"/>
        <family val="2"/>
        <scheme val="minor"/>
      </rPr>
      <t>Utility Plans Tab</t>
    </r>
    <r>
      <rPr>
        <sz val="11"/>
        <color theme="1"/>
        <rFont val="Calibri"/>
        <family val="2"/>
        <scheme val="minor"/>
      </rPr>
      <t xml:space="preserve">
Commerce reviewed the plans utilities submitted as part of their energy assistance program assessments. The agency identified certain responses in the plans with a check mark. Please review this sheet to make sure it reflects what your utility submitted as part of its plans. If you have suggested revisions, please highlight the cell you wish to indicate an addition and copy and paste a checkmark into that highlighted cell. If you wish to remove a checkmark, simply highlight the cell and delete the checkmark. Submit the revised file in an email with a note explaining the revisions in the body of the email. Send the message with the revised file to Austin.Scharff@Commerce.Wa.Gov.
</t>
    </r>
    <r>
      <rPr>
        <b/>
        <sz val="11"/>
        <color theme="1"/>
        <rFont val="Calibri"/>
        <family val="2"/>
        <scheme val="minor"/>
      </rPr>
      <t>Conservation Calculator and Energy Efficiency Programs</t>
    </r>
    <r>
      <rPr>
        <sz val="11"/>
        <color theme="1"/>
        <rFont val="Calibri"/>
        <family val="2"/>
        <scheme val="minor"/>
      </rPr>
      <t xml:space="preserve">
 The Energy Assistance Advisory Team recommended Commerce calculate the annual and lifetime dollar-for-dollar savings based on utility data submitted in the conservation calculator as part of the 2022 utility reports. Some utilities couldn't identify low-income households and therefore couldn't calculate dollar-for-dollar savings. This data was deleted. Other utilities submitted data in the calculator but did not submit how much they spent on the programs. This data was removed. Seattle City Light new the savings and number of households served, but could not break out the data by measure. There program expenses were subtracted from the total 2019 and 2020 utility expenditures on the Energy Efficiency Programs sheet. The results are highlighted on the Conservation Calculator page. If you have questions about this data reach out to Austin.Scharff@Commerce.Wa.Gov.
Thank you for your participation in this important work.
Austin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</si>
</sst>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409]#,##0.00"/>
    <numFmt numFmtId="166" formatCode="[$$-409]#,##0.00;\-[$$-409]#,##0.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scheme val="minor"/>
    </font>
    <font>
      <sz val="10"/>
      <color theme="4" tint="-0.499984740745262"/>
      <name val="Arial"/>
      <family val="2"/>
    </font>
    <font>
      <sz val="10"/>
      <color rgb="FF000000"/>
      <name val="Arial"/>
      <family val="2"/>
    </font>
    <font>
      <b/>
      <sz val="12"/>
      <color indexed="8"/>
      <name val="Arial"/>
      <family val="2"/>
    </font>
    <font>
      <b/>
      <sz val="12"/>
      <color theme="4" tint="-0.499984740745262"/>
      <name val="Arial"/>
      <family val="2"/>
    </font>
    <font>
      <b/>
      <sz val="12"/>
      <name val="Arial"/>
      <family val="2"/>
    </font>
    <font>
      <sz val="10"/>
      <name val="Arial"/>
      <family val="2"/>
    </font>
    <font>
      <sz val="10"/>
      <color rgb="FF000000"/>
      <name val="Arial"/>
    </font>
    <font>
      <b/>
      <sz val="12"/>
      <color indexed="8"/>
      <name val="Arial"/>
    </font>
    <font>
      <b/>
      <sz val="11.5"/>
      <color rgb="FF000000"/>
      <name val="Calibri"/>
      <family val="2"/>
      <scheme val="minor"/>
    </font>
    <font>
      <sz val="11.5"/>
      <color rgb="FF000000"/>
      <name val="Calibri"/>
      <family val="2"/>
      <scheme val="minor"/>
    </font>
    <font>
      <sz val="11"/>
      <name val="Calibri"/>
      <family val="2"/>
      <scheme val="minor"/>
    </font>
    <font>
      <b/>
      <sz val="12"/>
      <color theme="1"/>
      <name val="Arial"/>
      <family val="2"/>
    </font>
    <font>
      <sz val="10"/>
      <color theme="1"/>
      <name val="Arial"/>
      <family val="2"/>
    </font>
    <font>
      <sz val="11"/>
      <color rgb="FF202124"/>
      <name val="Arial"/>
      <family val="2"/>
    </font>
    <font>
      <sz val="12"/>
      <color theme="1"/>
      <name val="Calibri"/>
      <family val="2"/>
      <scheme val="minor"/>
    </font>
    <font>
      <sz val="11"/>
      <color rgb="FF1F497D"/>
      <name val="Calibri"/>
      <family val="2"/>
      <scheme val="minor"/>
    </font>
  </fonts>
  <fills count="5">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rgb="FFFF0000"/>
        <bgColor indexed="64"/>
      </patternFill>
    </fill>
  </fills>
  <borders count="1">
    <border>
      <left/>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43" fontId="3" fillId="0" borderId="0" applyFont="0" applyFill="0" applyBorder="0" applyAlignment="0" applyProtection="0"/>
  </cellStyleXfs>
  <cellXfs count="55">
    <xf numFmtId="0" fontId="0" fillId="0" borderId="0" xfId="0"/>
    <xf numFmtId="0" fontId="3" fillId="0" borderId="0" xfId="3"/>
    <xf numFmtId="0" fontId="4" fillId="0" borderId="0" xfId="3" applyFont="1" applyAlignment="1">
      <alignment vertical="top" wrapText="1"/>
    </xf>
    <xf numFmtId="0" fontId="5" fillId="0" borderId="0" xfId="3" applyFont="1" applyAlignment="1">
      <alignment vertical="top"/>
    </xf>
    <xf numFmtId="164" fontId="5" fillId="0" borderId="0" xfId="4" applyNumberFormat="1" applyFont="1" applyAlignment="1">
      <alignment vertical="top"/>
    </xf>
    <xf numFmtId="1" fontId="5" fillId="0" borderId="0" xfId="4" applyNumberFormat="1" applyFont="1" applyAlignment="1">
      <alignment vertical="top"/>
    </xf>
    <xf numFmtId="0" fontId="5" fillId="0" borderId="0" xfId="3" applyFont="1" applyAlignment="1">
      <alignment vertical="top" wrapText="1"/>
    </xf>
    <xf numFmtId="0" fontId="5" fillId="0" borderId="0" xfId="3" applyFont="1" applyAlignment="1">
      <alignment horizontal="left" vertical="top" wrapText="1"/>
    </xf>
    <xf numFmtId="0" fontId="6" fillId="0" borderId="0" xfId="3" applyFont="1"/>
    <xf numFmtId="0" fontId="7" fillId="0" borderId="0" xfId="3" applyFont="1"/>
    <xf numFmtId="0" fontId="0" fillId="0" borderId="0" xfId="0" applyAlignment="1">
      <alignment vertical="top"/>
    </xf>
    <xf numFmtId="0" fontId="8" fillId="0" borderId="0" xfId="3" applyFont="1"/>
    <xf numFmtId="0" fontId="9" fillId="0" borderId="0" xfId="3" applyFont="1" applyAlignment="1">
      <alignment vertical="top" wrapText="1"/>
    </xf>
    <xf numFmtId="0" fontId="0" fillId="2" borderId="0" xfId="0" applyFill="1" applyAlignment="1">
      <alignment horizontal="left" vertical="top" wrapText="1"/>
    </xf>
    <xf numFmtId="0" fontId="2"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43" fontId="0" fillId="0" borderId="0" xfId="1" applyFont="1"/>
    <xf numFmtId="44" fontId="0" fillId="0" borderId="0" xfId="2" applyFont="1"/>
    <xf numFmtId="8" fontId="0" fillId="0" borderId="0" xfId="0" applyNumberFormat="1" applyAlignment="1">
      <alignment wrapText="1"/>
    </xf>
    <xf numFmtId="8" fontId="0" fillId="0" borderId="0" xfId="0" applyNumberFormat="1"/>
    <xf numFmtId="0" fontId="0" fillId="3" borderId="0" xfId="0" applyFill="1"/>
    <xf numFmtId="0" fontId="2" fillId="4" borderId="0" xfId="0" applyFont="1" applyFill="1" applyAlignment="1">
      <alignment wrapText="1"/>
    </xf>
    <xf numFmtId="8" fontId="0" fillId="3" borderId="0" xfId="0" applyNumberFormat="1" applyFill="1"/>
    <xf numFmtId="6" fontId="0" fillId="0" borderId="0" xfId="0" applyNumberFormat="1"/>
    <xf numFmtId="3" fontId="0" fillId="0" borderId="0" xfId="0" applyNumberFormat="1"/>
    <xf numFmtId="165" fontId="0" fillId="0" borderId="0" xfId="0" applyNumberFormat="1"/>
    <xf numFmtId="166" fontId="0" fillId="0" borderId="0" xfId="0" applyNumberFormat="1"/>
    <xf numFmtId="166" fontId="10" fillId="0" borderId="0" xfId="0" applyNumberFormat="1" applyFont="1" applyAlignment="1">
      <alignment vertical="top"/>
    </xf>
    <xf numFmtId="0" fontId="11" fillId="0" borderId="0" xfId="0" applyFont="1"/>
    <xf numFmtId="0" fontId="2" fillId="0" borderId="0" xfId="0" applyFont="1" applyAlignment="1">
      <alignment horizontal="right"/>
    </xf>
    <xf numFmtId="166" fontId="0" fillId="0" borderId="0" xfId="0" applyNumberFormat="1" applyAlignment="1">
      <alignment horizontal="left"/>
    </xf>
    <xf numFmtId="0" fontId="2" fillId="0" borderId="0" xfId="0" applyFont="1"/>
    <xf numFmtId="165" fontId="0" fillId="0" borderId="0" xfId="0" applyNumberFormat="1" applyAlignment="1">
      <alignment horizontal="left"/>
    </xf>
    <xf numFmtId="44" fontId="2" fillId="3" borderId="0" xfId="2" applyFont="1" applyFill="1"/>
    <xf numFmtId="44" fontId="2" fillId="3" borderId="0" xfId="2" applyFont="1" applyFill="1" applyAlignment="1">
      <alignment wrapText="1"/>
    </xf>
    <xf numFmtId="44" fontId="2" fillId="3" borderId="0" xfId="2" applyFont="1" applyFill="1" applyAlignment="1"/>
    <xf numFmtId="6" fontId="12" fillId="0" borderId="0" xfId="0" applyNumberFormat="1" applyFont="1"/>
    <xf numFmtId="0" fontId="12" fillId="0" borderId="0" xfId="0" applyFont="1"/>
    <xf numFmtId="6" fontId="13" fillId="0" borderId="0" xfId="0" applyNumberFormat="1" applyFont="1"/>
    <xf numFmtId="0" fontId="9" fillId="0" borderId="0" xfId="3" applyFont="1" applyAlignment="1">
      <alignment vertical="top"/>
    </xf>
    <xf numFmtId="0" fontId="14" fillId="0" borderId="0" xfId="3" applyFont="1"/>
    <xf numFmtId="0" fontId="0" fillId="0" borderId="0" xfId="0" applyNumberFormat="1"/>
    <xf numFmtId="2" fontId="0" fillId="0" borderId="0" xfId="0" applyNumberFormat="1" applyAlignment="1">
      <alignment wrapText="1"/>
    </xf>
    <xf numFmtId="2" fontId="0" fillId="0" borderId="0" xfId="0" applyNumberFormat="1"/>
    <xf numFmtId="2" fontId="0" fillId="3" borderId="0" xfId="0" applyNumberFormat="1" applyFill="1"/>
    <xf numFmtId="0" fontId="15" fillId="0" borderId="0" xfId="3" applyFont="1"/>
    <xf numFmtId="0" fontId="16" fillId="0" borderId="0" xfId="3" applyFont="1" applyAlignment="1">
      <alignment vertical="top"/>
    </xf>
    <xf numFmtId="0" fontId="1" fillId="0" borderId="0" xfId="3" applyFont="1"/>
    <xf numFmtId="0" fontId="17" fillId="0" borderId="0" xfId="0" applyFont="1"/>
    <xf numFmtId="6" fontId="19" fillId="0" borderId="0" xfId="0" applyNumberFormat="1" applyFont="1"/>
    <xf numFmtId="1" fontId="11" fillId="0" borderId="0" xfId="0" applyNumberFormat="1" applyFont="1"/>
    <xf numFmtId="1" fontId="10" fillId="0" borderId="0" xfId="0" applyNumberFormat="1" applyFont="1" applyAlignment="1">
      <alignment vertical="top"/>
    </xf>
    <xf numFmtId="1" fontId="0" fillId="0" borderId="0" xfId="0" applyNumberFormat="1"/>
    <xf numFmtId="0" fontId="0" fillId="0" borderId="0" xfId="0" applyAlignment="1">
      <alignment vertical="top" wrapText="1"/>
    </xf>
  </cellXfs>
  <cellStyles count="5">
    <cellStyle name="Comma" xfId="1" builtinId="3"/>
    <cellStyle name="Comma 2" xfId="4"/>
    <cellStyle name="Currency" xfId="2" builtin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
  <sheetViews>
    <sheetView workbookViewId="0">
      <selection activeCell="B3" sqref="B3"/>
    </sheetView>
  </sheetViews>
  <sheetFormatPr defaultRowHeight="15" x14ac:dyDescent="0.25"/>
  <cols>
    <col min="2" max="2" width="206.42578125" customWidth="1"/>
  </cols>
  <sheetData>
    <row r="3" spans="2:2" ht="409.5" customHeight="1" x14ac:dyDescent="0.25">
      <c r="B3" s="13" t="s">
        <v>858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BK183"/>
  <sheetViews>
    <sheetView tabSelected="1" workbookViewId="0">
      <selection activeCell="A18" sqref="A18:XFD115"/>
    </sheetView>
  </sheetViews>
  <sheetFormatPr defaultRowHeight="15" x14ac:dyDescent="0.25"/>
  <cols>
    <col min="1" max="1" width="9.140625" style="1"/>
    <col min="2" max="3" width="25.7109375" style="1" customWidth="1"/>
    <col min="4" max="4" width="37" style="1" customWidth="1"/>
    <col min="5" max="5" width="37.5703125" style="41" customWidth="1"/>
    <col min="6" max="6" width="37" style="1" customWidth="1"/>
    <col min="7" max="7" width="18.85546875" style="2" bestFit="1" customWidth="1"/>
    <col min="8" max="8" width="37" style="48" customWidth="1"/>
    <col min="9" max="9" width="40.7109375" style="2" bestFit="1" customWidth="1"/>
    <col min="10" max="10" width="37" style="2" customWidth="1"/>
    <col min="11" max="11" width="36.140625" style="12" hidden="1" customWidth="1"/>
    <col min="12" max="12" width="24.42578125" style="1" customWidth="1"/>
    <col min="13" max="13" width="34.42578125" style="1" bestFit="1" customWidth="1"/>
    <col min="14" max="15" width="38.5703125" style="1" bestFit="1" customWidth="1"/>
    <col min="16" max="17" width="27.7109375" style="1" bestFit="1" customWidth="1"/>
    <col min="18" max="18" width="50.42578125" style="1" bestFit="1" customWidth="1"/>
    <col min="19" max="19" width="61.28515625" style="1" bestFit="1" customWidth="1"/>
    <col min="20" max="20" width="26.5703125" style="1" bestFit="1" customWidth="1"/>
    <col min="21" max="21" width="50.42578125" style="1" bestFit="1" customWidth="1"/>
    <col min="22" max="22" width="61.28515625" style="1" bestFit="1" customWidth="1"/>
    <col min="23" max="23" width="26.5703125" style="1" bestFit="1" customWidth="1"/>
    <col min="24" max="16384" width="9.140625" style="1"/>
  </cols>
  <sheetData>
    <row r="1" spans="1:63" ht="15.75" x14ac:dyDescent="0.25">
      <c r="B1" s="8" t="s">
        <v>3</v>
      </c>
      <c r="C1" s="8" t="s">
        <v>850</v>
      </c>
      <c r="D1" s="8" t="s">
        <v>186</v>
      </c>
      <c r="E1" s="11" t="s">
        <v>183</v>
      </c>
      <c r="F1" s="8" t="s">
        <v>851</v>
      </c>
      <c r="G1" s="9" t="s">
        <v>855</v>
      </c>
      <c r="H1" s="46" t="s">
        <v>854</v>
      </c>
      <c r="I1" s="9" t="s">
        <v>185</v>
      </c>
      <c r="J1" s="9" t="s">
        <v>856</v>
      </c>
      <c r="K1" s="11" t="s">
        <v>184</v>
      </c>
      <c r="L1" s="8" t="s">
        <v>182</v>
      </c>
      <c r="M1" s="8" t="s">
        <v>181</v>
      </c>
      <c r="N1" s="8" t="s">
        <v>180</v>
      </c>
      <c r="O1" s="8" t="s">
        <v>179</v>
      </c>
      <c r="P1" s="8" t="s">
        <v>178</v>
      </c>
      <c r="Q1" s="8" t="s">
        <v>177</v>
      </c>
      <c r="R1" s="8" t="s">
        <v>176</v>
      </c>
      <c r="S1" s="8" t="s">
        <v>175</v>
      </c>
      <c r="T1" s="8" t="s">
        <v>174</v>
      </c>
      <c r="U1" s="8" t="s">
        <v>173</v>
      </c>
      <c r="V1" s="8" t="s">
        <v>172</v>
      </c>
      <c r="W1" s="8" t="s">
        <v>171</v>
      </c>
    </row>
    <row r="2" spans="1:63" ht="63.75" x14ac:dyDescent="0.25">
      <c r="A2" s="1">
        <v>20169</v>
      </c>
      <c r="B2" s="7" t="s">
        <v>62</v>
      </c>
      <c r="C2" s="7" t="s">
        <v>849</v>
      </c>
      <c r="D2" s="6" t="s">
        <v>170</v>
      </c>
      <c r="E2" s="12" t="s">
        <v>17</v>
      </c>
      <c r="F2" s="3" t="s">
        <v>2</v>
      </c>
      <c r="G2" s="2" t="s">
        <v>852</v>
      </c>
      <c r="H2" s="47" t="s">
        <v>23</v>
      </c>
      <c r="K2" s="12" t="s">
        <v>11</v>
      </c>
      <c r="L2" s="4">
        <v>13980</v>
      </c>
      <c r="M2" s="4">
        <v>12601</v>
      </c>
      <c r="N2" s="4">
        <v>9211</v>
      </c>
      <c r="O2" s="4">
        <v>7123</v>
      </c>
      <c r="P2" s="4">
        <v>6196029</v>
      </c>
      <c r="Q2" s="4">
        <v>6212145</v>
      </c>
      <c r="R2" s="4">
        <v>169034</v>
      </c>
      <c r="S2" s="4">
        <v>1990310</v>
      </c>
      <c r="T2" s="4">
        <v>135207</v>
      </c>
      <c r="U2" s="4">
        <v>96872</v>
      </c>
      <c r="V2" s="4">
        <v>2075525</v>
      </c>
      <c r="W2" s="4">
        <v>135106</v>
      </c>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row>
    <row r="3" spans="1:63" ht="38.25" x14ac:dyDescent="0.25">
      <c r="A3" s="1">
        <v>20169</v>
      </c>
      <c r="B3" s="7" t="s">
        <v>62</v>
      </c>
      <c r="C3" s="7" t="s">
        <v>849</v>
      </c>
      <c r="D3" s="6" t="s">
        <v>169</v>
      </c>
      <c r="E3" s="12" t="s">
        <v>0</v>
      </c>
      <c r="F3" s="3" t="s">
        <v>2</v>
      </c>
      <c r="G3" s="2" t="s">
        <v>852</v>
      </c>
      <c r="H3" s="47" t="s">
        <v>28</v>
      </c>
      <c r="I3" s="2" t="s">
        <v>87</v>
      </c>
      <c r="J3" s="2" t="s">
        <v>63</v>
      </c>
      <c r="K3" s="12" t="s">
        <v>11</v>
      </c>
      <c r="L3" s="4">
        <v>369</v>
      </c>
      <c r="M3" s="4">
        <v>611</v>
      </c>
      <c r="N3" s="4">
        <v>369</v>
      </c>
      <c r="O3" s="4">
        <v>611</v>
      </c>
      <c r="P3" s="4">
        <v>83953</v>
      </c>
      <c r="Q3" s="4">
        <v>182100</v>
      </c>
      <c r="R3" s="4"/>
      <c r="S3" s="4"/>
      <c r="T3" s="4"/>
      <c r="U3" s="4"/>
      <c r="V3" s="4"/>
      <c r="W3" s="4"/>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row>
    <row r="4" spans="1:63" ht="63.75" x14ac:dyDescent="0.25">
      <c r="A4" s="1">
        <v>20169</v>
      </c>
      <c r="B4" s="7" t="s">
        <v>62</v>
      </c>
      <c r="C4" s="7" t="s">
        <v>849</v>
      </c>
      <c r="D4" s="6" t="s">
        <v>168</v>
      </c>
      <c r="E4" s="12" t="s">
        <v>17</v>
      </c>
      <c r="F4" s="3" t="s">
        <v>2</v>
      </c>
      <c r="G4" s="2" t="s">
        <v>853</v>
      </c>
      <c r="H4" s="47" t="s">
        <v>10</v>
      </c>
      <c r="K4" s="12" t="s">
        <v>11</v>
      </c>
      <c r="L4" s="4">
        <v>2317</v>
      </c>
      <c r="M4" s="4">
        <v>10064</v>
      </c>
      <c r="N4" s="4">
        <v>1290</v>
      </c>
      <c r="O4" s="4">
        <v>952</v>
      </c>
      <c r="P4" s="4">
        <v>746066</v>
      </c>
      <c r="Q4" s="4">
        <v>3100004</v>
      </c>
      <c r="R4" s="4"/>
      <c r="S4" s="4"/>
      <c r="T4" s="4"/>
      <c r="U4" s="4"/>
      <c r="V4" s="4"/>
      <c r="W4" s="4"/>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row>
    <row r="5" spans="1:63" x14ac:dyDescent="0.25">
      <c r="A5" s="1">
        <v>20169</v>
      </c>
      <c r="B5" s="7" t="s">
        <v>62</v>
      </c>
      <c r="C5" s="7" t="s">
        <v>849</v>
      </c>
      <c r="D5" s="6" t="s">
        <v>167</v>
      </c>
      <c r="E5" s="12" t="s">
        <v>0</v>
      </c>
      <c r="F5" s="3" t="s">
        <v>70</v>
      </c>
      <c r="G5" s="2" t="s">
        <v>852</v>
      </c>
      <c r="H5" s="47" t="s">
        <v>38</v>
      </c>
      <c r="K5" s="12" t="s">
        <v>11</v>
      </c>
      <c r="L5" s="4">
        <v>312</v>
      </c>
      <c r="M5" s="4">
        <v>192</v>
      </c>
      <c r="N5" s="4">
        <v>312</v>
      </c>
      <c r="O5" s="4">
        <v>192</v>
      </c>
      <c r="P5" s="4">
        <v>39000</v>
      </c>
      <c r="Q5" s="4">
        <v>34000</v>
      </c>
      <c r="R5" s="4">
        <v>1020185</v>
      </c>
      <c r="S5" s="4">
        <v>180033</v>
      </c>
      <c r="T5" s="4">
        <v>246776</v>
      </c>
      <c r="U5" s="4">
        <v>1058657</v>
      </c>
      <c r="V5" s="4">
        <v>211731</v>
      </c>
      <c r="W5" s="4">
        <v>327947</v>
      </c>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row>
    <row r="6" spans="1:63" ht="63.75" x14ac:dyDescent="0.25">
      <c r="A6" s="1">
        <v>20169</v>
      </c>
      <c r="B6" s="7" t="s">
        <v>62</v>
      </c>
      <c r="C6" s="7" t="s">
        <v>849</v>
      </c>
      <c r="D6" s="6" t="s">
        <v>98</v>
      </c>
      <c r="E6" s="12" t="s">
        <v>17</v>
      </c>
      <c r="F6" s="3" t="s">
        <v>70</v>
      </c>
      <c r="G6" s="2" t="s">
        <v>852</v>
      </c>
      <c r="H6" s="47" t="s">
        <v>1</v>
      </c>
      <c r="K6" s="12" t="s">
        <v>11</v>
      </c>
      <c r="L6" s="4">
        <v>2190</v>
      </c>
      <c r="M6" s="4">
        <v>632</v>
      </c>
      <c r="N6" s="4">
        <v>416</v>
      </c>
      <c r="O6" s="4">
        <v>120</v>
      </c>
      <c r="P6" s="4">
        <v>1400000</v>
      </c>
      <c r="Q6" s="4">
        <v>300000</v>
      </c>
      <c r="R6" s="4">
        <v>2182105</v>
      </c>
      <c r="S6" s="4"/>
      <c r="T6" s="4">
        <v>471183</v>
      </c>
      <c r="U6" s="4">
        <v>259270</v>
      </c>
      <c r="V6" s="4"/>
      <c r="W6" s="4">
        <v>834347</v>
      </c>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row>
    <row r="7" spans="1:63" ht="63.75" x14ac:dyDescent="0.25">
      <c r="A7" s="1">
        <v>20169</v>
      </c>
      <c r="B7" s="7" t="s">
        <v>62</v>
      </c>
      <c r="C7" s="7" t="s">
        <v>849</v>
      </c>
      <c r="D7" s="6" t="s">
        <v>166</v>
      </c>
      <c r="E7" s="12" t="s">
        <v>17</v>
      </c>
      <c r="F7" s="3" t="s">
        <v>70</v>
      </c>
      <c r="G7" s="2" t="s">
        <v>852</v>
      </c>
      <c r="H7" s="47" t="s">
        <v>28</v>
      </c>
      <c r="K7" s="12" t="s">
        <v>29</v>
      </c>
      <c r="L7" s="4">
        <v>7669</v>
      </c>
      <c r="M7" s="4">
        <v>2198</v>
      </c>
      <c r="N7" s="4">
        <v>5943</v>
      </c>
      <c r="O7" s="4">
        <v>1703</v>
      </c>
      <c r="P7" s="4">
        <v>120000</v>
      </c>
      <c r="Q7" s="4">
        <v>170000</v>
      </c>
      <c r="R7" s="4">
        <v>2287130</v>
      </c>
      <c r="S7" s="4"/>
      <c r="T7" s="4">
        <v>662551</v>
      </c>
      <c r="U7" s="4">
        <v>715646</v>
      </c>
      <c r="V7" s="4"/>
      <c r="W7" s="4">
        <v>217542</v>
      </c>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row>
    <row r="8" spans="1:63" ht="63.75" x14ac:dyDescent="0.25">
      <c r="A8" s="1">
        <v>20169</v>
      </c>
      <c r="B8" s="7" t="s">
        <v>62</v>
      </c>
      <c r="C8" s="7" t="s">
        <v>849</v>
      </c>
      <c r="D8" s="6" t="s">
        <v>6</v>
      </c>
      <c r="E8" s="12" t="s">
        <v>17</v>
      </c>
      <c r="F8" s="3" t="s">
        <v>2</v>
      </c>
      <c r="G8" s="2" t="s">
        <v>853</v>
      </c>
      <c r="H8" s="47" t="s">
        <v>1</v>
      </c>
      <c r="J8" s="2" t="s">
        <v>21</v>
      </c>
      <c r="K8" s="12" t="s">
        <v>29</v>
      </c>
      <c r="L8" s="4">
        <v>403</v>
      </c>
      <c r="M8" s="4">
        <v>335</v>
      </c>
      <c r="N8" s="4">
        <v>172</v>
      </c>
      <c r="O8" s="4">
        <v>192</v>
      </c>
      <c r="P8" s="4">
        <v>93370</v>
      </c>
      <c r="Q8" s="4">
        <v>58579</v>
      </c>
      <c r="R8" s="4"/>
      <c r="S8" s="4">
        <v>21103</v>
      </c>
      <c r="T8" s="4"/>
      <c r="U8" s="4"/>
      <c r="V8" s="4">
        <v>16034</v>
      </c>
      <c r="W8" s="4"/>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row>
    <row r="9" spans="1:63" x14ac:dyDescent="0.25">
      <c r="A9" s="1">
        <v>1579</v>
      </c>
      <c r="B9" s="7" t="s">
        <v>61</v>
      </c>
      <c r="C9" s="7" t="s">
        <v>846</v>
      </c>
      <c r="D9" s="6" t="s">
        <v>165</v>
      </c>
      <c r="E9" s="12" t="s">
        <v>0</v>
      </c>
      <c r="F9" s="3" t="s">
        <v>70</v>
      </c>
      <c r="G9" s="2" t="s">
        <v>852</v>
      </c>
      <c r="H9" s="47" t="s">
        <v>10</v>
      </c>
      <c r="K9" s="12" t="s">
        <v>11</v>
      </c>
      <c r="L9" s="4">
        <v>15</v>
      </c>
      <c r="M9" s="4">
        <v>8</v>
      </c>
      <c r="N9" s="4">
        <v>15</v>
      </c>
      <c r="O9" s="4">
        <v>8</v>
      </c>
      <c r="P9" s="4">
        <v>6412</v>
      </c>
      <c r="Q9" s="4">
        <v>2633</v>
      </c>
      <c r="R9" s="4">
        <v>80000</v>
      </c>
      <c r="S9" s="4">
        <v>4540</v>
      </c>
      <c r="T9" s="4"/>
      <c r="U9" s="4">
        <v>42817.79</v>
      </c>
      <c r="V9" s="4">
        <v>1103.3900000000001</v>
      </c>
      <c r="W9" s="4"/>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row>
    <row r="10" spans="1:63" ht="25.5" x14ac:dyDescent="0.25">
      <c r="A10" s="1">
        <v>1579</v>
      </c>
      <c r="B10" s="7" t="s">
        <v>61</v>
      </c>
      <c r="C10" s="7" t="s">
        <v>846</v>
      </c>
      <c r="D10" s="6" t="s">
        <v>164</v>
      </c>
      <c r="E10" s="12" t="s">
        <v>0</v>
      </c>
      <c r="F10" s="3" t="s">
        <v>70</v>
      </c>
      <c r="G10" s="2" t="s">
        <v>852</v>
      </c>
      <c r="H10" s="47" t="s">
        <v>74</v>
      </c>
      <c r="K10" s="12" t="s">
        <v>3</v>
      </c>
      <c r="L10" s="4">
        <v>26</v>
      </c>
      <c r="M10" s="4">
        <v>28</v>
      </c>
      <c r="N10" s="4">
        <v>26</v>
      </c>
      <c r="O10" s="4">
        <v>28</v>
      </c>
      <c r="P10" s="4">
        <v>5449</v>
      </c>
      <c r="Q10" s="4">
        <v>3591</v>
      </c>
      <c r="R10" s="4">
        <v>99010.47</v>
      </c>
      <c r="S10" s="4">
        <v>25618.01</v>
      </c>
      <c r="T10" s="4"/>
      <c r="U10" s="4">
        <v>102201.60000000001</v>
      </c>
      <c r="V10" s="4">
        <v>23515.8</v>
      </c>
      <c r="W10" s="4"/>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row>
    <row r="11" spans="1:63" x14ac:dyDescent="0.25">
      <c r="A11" s="1">
        <v>1579</v>
      </c>
      <c r="B11" s="7" t="s">
        <v>61</v>
      </c>
      <c r="C11" s="7" t="s">
        <v>846</v>
      </c>
      <c r="D11" s="6" t="s">
        <v>163</v>
      </c>
      <c r="E11" s="12" t="s">
        <v>0</v>
      </c>
      <c r="F11" s="3" t="s">
        <v>2</v>
      </c>
      <c r="G11" s="2" t="s">
        <v>852</v>
      </c>
      <c r="H11" s="47" t="s">
        <v>1</v>
      </c>
      <c r="I11" s="2" t="s">
        <v>162</v>
      </c>
      <c r="J11" s="2" t="s">
        <v>63</v>
      </c>
      <c r="K11" s="12" t="s">
        <v>3</v>
      </c>
      <c r="L11" s="4">
        <v>2265</v>
      </c>
      <c r="M11" s="4">
        <v>2090</v>
      </c>
      <c r="N11" s="4">
        <v>2265</v>
      </c>
      <c r="O11" s="4">
        <v>2090</v>
      </c>
      <c r="P11" s="4">
        <v>650017</v>
      </c>
      <c r="Q11" s="4">
        <v>600354</v>
      </c>
      <c r="R11" s="4">
        <v>650017</v>
      </c>
      <c r="S11" s="4">
        <v>19110</v>
      </c>
      <c r="T11" s="4"/>
      <c r="U11" s="4">
        <v>600354</v>
      </c>
      <c r="V11" s="4">
        <v>4675</v>
      </c>
      <c r="W11" s="4"/>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row>
    <row r="12" spans="1:63" x14ac:dyDescent="0.25">
      <c r="A12" s="1">
        <v>1579</v>
      </c>
      <c r="B12" s="7" t="s">
        <v>61</v>
      </c>
      <c r="C12" s="7" t="s">
        <v>846</v>
      </c>
      <c r="D12" s="6" t="s">
        <v>60</v>
      </c>
      <c r="E12" s="12" t="s">
        <v>0</v>
      </c>
      <c r="F12" s="3" t="s">
        <v>2</v>
      </c>
      <c r="G12" s="2" t="s">
        <v>853</v>
      </c>
      <c r="H12" s="47" t="s">
        <v>1</v>
      </c>
      <c r="K12" s="12" t="s">
        <v>11</v>
      </c>
      <c r="L12" s="4">
        <v>268</v>
      </c>
      <c r="M12" s="4">
        <v>162</v>
      </c>
      <c r="N12" s="4">
        <v>268</v>
      </c>
      <c r="O12" s="4">
        <v>162</v>
      </c>
      <c r="P12" s="4">
        <v>43498</v>
      </c>
      <c r="Q12" s="4">
        <v>26800</v>
      </c>
      <c r="R12" s="4">
        <v>43498</v>
      </c>
      <c r="S12" s="4">
        <v>17824</v>
      </c>
      <c r="T12" s="4"/>
      <c r="U12" s="4">
        <v>26800</v>
      </c>
      <c r="V12" s="4">
        <v>6182</v>
      </c>
      <c r="W12" s="4"/>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row>
    <row r="13" spans="1:63" x14ac:dyDescent="0.25">
      <c r="A13" s="1">
        <v>1625</v>
      </c>
      <c r="B13" s="7" t="s">
        <v>160</v>
      </c>
      <c r="C13" s="7" t="s">
        <v>847</v>
      </c>
      <c r="D13" s="6" t="s">
        <v>161</v>
      </c>
      <c r="E13" s="12" t="s">
        <v>0</v>
      </c>
      <c r="F13" s="3" t="s">
        <v>2</v>
      </c>
      <c r="G13" s="2" t="s">
        <v>852</v>
      </c>
      <c r="H13" s="47" t="s">
        <v>23</v>
      </c>
      <c r="I13" s="2" t="s">
        <v>64</v>
      </c>
      <c r="J13" s="2" t="s">
        <v>63</v>
      </c>
      <c r="K13" s="12" t="s">
        <v>11</v>
      </c>
      <c r="L13" s="4">
        <v>186</v>
      </c>
      <c r="M13" s="4">
        <v>190</v>
      </c>
      <c r="N13" s="4">
        <v>186</v>
      </c>
      <c r="O13" s="4">
        <v>190</v>
      </c>
      <c r="P13" s="4">
        <v>51512</v>
      </c>
      <c r="Q13" s="4">
        <v>52056</v>
      </c>
      <c r="R13" s="4">
        <v>51512</v>
      </c>
      <c r="S13" s="4"/>
      <c r="T13" s="4">
        <v>2775</v>
      </c>
      <c r="U13" s="4">
        <v>52056</v>
      </c>
      <c r="V13" s="4"/>
      <c r="W13" s="4">
        <v>2800</v>
      </c>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row>
    <row r="14" spans="1:63" x14ac:dyDescent="0.25">
      <c r="A14" s="1">
        <v>1625</v>
      </c>
      <c r="B14" s="7" t="s">
        <v>160</v>
      </c>
      <c r="C14" s="7" t="s">
        <v>847</v>
      </c>
      <c r="D14" s="6" t="s">
        <v>159</v>
      </c>
      <c r="E14" s="12" t="s">
        <v>0</v>
      </c>
      <c r="F14" s="3" t="s">
        <v>70</v>
      </c>
      <c r="G14" s="2" t="s">
        <v>852</v>
      </c>
      <c r="H14" s="47" t="s">
        <v>28</v>
      </c>
      <c r="K14" s="12" t="s">
        <v>3</v>
      </c>
      <c r="L14" s="4">
        <v>2</v>
      </c>
      <c r="M14" s="4">
        <v>1</v>
      </c>
      <c r="N14" s="4">
        <v>2</v>
      </c>
      <c r="O14" s="4">
        <v>1</v>
      </c>
      <c r="P14" s="4">
        <v>828</v>
      </c>
      <c r="Q14" s="4">
        <v>386</v>
      </c>
      <c r="R14" s="4">
        <v>7600</v>
      </c>
      <c r="S14" s="4">
        <v>150</v>
      </c>
      <c r="T14" s="4">
        <v>940</v>
      </c>
      <c r="U14" s="4">
        <v>3800</v>
      </c>
      <c r="V14" s="4">
        <v>270</v>
      </c>
      <c r="W14" s="4">
        <v>950</v>
      </c>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row>
    <row r="15" spans="1:63" x14ac:dyDescent="0.25">
      <c r="A15" s="1">
        <v>3413</v>
      </c>
      <c r="B15" s="7" t="s">
        <v>59</v>
      </c>
      <c r="C15" s="7" t="s">
        <v>846</v>
      </c>
      <c r="D15" s="6" t="s">
        <v>158</v>
      </c>
      <c r="E15" s="12" t="s">
        <v>0</v>
      </c>
      <c r="F15" s="3" t="s">
        <v>2</v>
      </c>
      <c r="G15" s="2" t="s">
        <v>852</v>
      </c>
      <c r="H15" s="47" t="s">
        <v>10</v>
      </c>
      <c r="I15" s="2" t="s">
        <v>87</v>
      </c>
      <c r="J15" s="2" t="s">
        <v>63</v>
      </c>
      <c r="K15" s="12" t="s">
        <v>11</v>
      </c>
      <c r="L15" s="4">
        <v>1178</v>
      </c>
      <c r="M15" s="4">
        <v>1128</v>
      </c>
      <c r="N15" s="4">
        <v>1178</v>
      </c>
      <c r="O15" s="4">
        <v>1128</v>
      </c>
      <c r="P15" s="4">
        <v>113459</v>
      </c>
      <c r="Q15" s="4">
        <v>127116</v>
      </c>
      <c r="R15" s="4">
        <v>113459</v>
      </c>
      <c r="S15" s="4"/>
      <c r="T15" s="4"/>
      <c r="U15" s="4">
        <v>127116</v>
      </c>
      <c r="V15" s="4"/>
      <c r="W15" s="4"/>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row>
    <row r="16" spans="1:63" x14ac:dyDescent="0.25">
      <c r="A16" s="1">
        <v>3413</v>
      </c>
      <c r="B16" s="7" t="s">
        <v>59</v>
      </c>
      <c r="C16" s="7" t="s">
        <v>846</v>
      </c>
      <c r="D16" s="6" t="s">
        <v>157</v>
      </c>
      <c r="E16" s="12" t="s">
        <v>0</v>
      </c>
      <c r="F16" s="3" t="s">
        <v>70</v>
      </c>
      <c r="G16" s="2" t="s">
        <v>852</v>
      </c>
      <c r="H16" s="47" t="s">
        <v>10</v>
      </c>
      <c r="K16" s="12" t="s">
        <v>29</v>
      </c>
      <c r="L16" s="4">
        <v>37</v>
      </c>
      <c r="M16" s="4">
        <v>4</v>
      </c>
      <c r="N16" s="4">
        <v>37</v>
      </c>
      <c r="O16" s="4">
        <v>4</v>
      </c>
      <c r="P16" s="4"/>
      <c r="Q16" s="4">
        <v>168</v>
      </c>
      <c r="R16" s="4">
        <v>90000</v>
      </c>
      <c r="S16" s="4"/>
      <c r="T16" s="4"/>
      <c r="U16" s="4">
        <v>100000</v>
      </c>
      <c r="V16" s="4"/>
      <c r="W16" s="4"/>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row>
    <row r="17" spans="1:63" x14ac:dyDescent="0.25">
      <c r="A17" s="1">
        <v>3413</v>
      </c>
      <c r="B17" s="7" t="s">
        <v>59</v>
      </c>
      <c r="C17" s="7" t="s">
        <v>846</v>
      </c>
      <c r="D17" s="6" t="s">
        <v>58</v>
      </c>
      <c r="E17" s="12" t="s">
        <v>0</v>
      </c>
      <c r="F17" s="3" t="s">
        <v>2</v>
      </c>
      <c r="G17" s="2" t="s">
        <v>853</v>
      </c>
      <c r="H17" s="47" t="s">
        <v>10</v>
      </c>
      <c r="J17" s="2" t="s">
        <v>21</v>
      </c>
      <c r="K17" s="12" t="s">
        <v>11</v>
      </c>
      <c r="L17" s="4">
        <v>125</v>
      </c>
      <c r="M17" s="4">
        <v>229</v>
      </c>
      <c r="N17" s="4">
        <v>125</v>
      </c>
      <c r="O17" s="4">
        <v>229</v>
      </c>
      <c r="P17" s="4">
        <v>17492</v>
      </c>
      <c r="Q17" s="4">
        <v>40405</v>
      </c>
      <c r="R17" s="4"/>
      <c r="S17" s="4"/>
      <c r="T17" s="4"/>
      <c r="U17" s="4"/>
      <c r="V17" s="4"/>
      <c r="W17" s="4"/>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row>
    <row r="18" spans="1:63" ht="25.5" x14ac:dyDescent="0.25">
      <c r="A18" s="1">
        <v>4414</v>
      </c>
      <c r="B18" s="7" t="s">
        <v>841</v>
      </c>
      <c r="C18" s="7" t="s">
        <v>848</v>
      </c>
      <c r="D18" s="6" t="s">
        <v>156</v>
      </c>
      <c r="E18" s="12" t="s">
        <v>0</v>
      </c>
      <c r="F18" s="3" t="s">
        <v>2</v>
      </c>
      <c r="G18" s="2" t="s">
        <v>852</v>
      </c>
      <c r="H18" s="47" t="s">
        <v>23</v>
      </c>
      <c r="I18" s="2" t="s">
        <v>64</v>
      </c>
      <c r="J18" s="2" t="s">
        <v>63</v>
      </c>
      <c r="K18" s="12" t="s">
        <v>3</v>
      </c>
      <c r="L18" s="4">
        <v>20</v>
      </c>
      <c r="M18" s="4">
        <v>21</v>
      </c>
      <c r="N18" s="4">
        <v>20</v>
      </c>
      <c r="O18" s="4">
        <v>21</v>
      </c>
      <c r="P18" s="4">
        <v>4488</v>
      </c>
      <c r="Q18" s="4">
        <v>4198</v>
      </c>
      <c r="R18" s="4"/>
      <c r="S18" s="4"/>
      <c r="T18" s="4">
        <v>570</v>
      </c>
      <c r="U18" s="4"/>
      <c r="V18" s="4"/>
      <c r="W18" s="4">
        <v>585</v>
      </c>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row>
    <row r="19" spans="1:63" ht="25.5" x14ac:dyDescent="0.25">
      <c r="A19" s="1">
        <v>6149</v>
      </c>
      <c r="B19" s="7" t="s">
        <v>842</v>
      </c>
      <c r="C19" s="7" t="s">
        <v>848</v>
      </c>
      <c r="D19" s="6" t="s">
        <v>155</v>
      </c>
      <c r="E19" s="12" t="s">
        <v>0</v>
      </c>
      <c r="F19" s="3" t="s">
        <v>2</v>
      </c>
      <c r="G19" s="2" t="s">
        <v>852</v>
      </c>
      <c r="H19" s="47" t="s">
        <v>1</v>
      </c>
      <c r="K19" s="12" t="s">
        <v>11</v>
      </c>
      <c r="L19" s="4">
        <v>176</v>
      </c>
      <c r="M19" s="4">
        <v>191</v>
      </c>
      <c r="N19" s="4">
        <v>176</v>
      </c>
      <c r="O19" s="4">
        <v>191</v>
      </c>
      <c r="P19" s="4">
        <v>70945</v>
      </c>
      <c r="Q19" s="4">
        <v>94493</v>
      </c>
      <c r="R19" s="4">
        <v>70495</v>
      </c>
      <c r="S19" s="4"/>
      <c r="T19" s="4">
        <v>10000</v>
      </c>
      <c r="U19" s="4">
        <v>94493</v>
      </c>
      <c r="V19" s="4">
        <v>3510</v>
      </c>
      <c r="W19" s="4"/>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row>
    <row r="20" spans="1:63" ht="25.5" x14ac:dyDescent="0.25">
      <c r="A20" s="1">
        <v>6149</v>
      </c>
      <c r="B20" s="7" t="s">
        <v>842</v>
      </c>
      <c r="C20" s="7" t="s">
        <v>848</v>
      </c>
      <c r="D20" s="6" t="s">
        <v>153</v>
      </c>
      <c r="E20" s="12" t="s">
        <v>0</v>
      </c>
      <c r="F20" s="3" t="s">
        <v>70</v>
      </c>
      <c r="G20" s="2" t="s">
        <v>852</v>
      </c>
      <c r="H20" s="47" t="s">
        <v>74</v>
      </c>
      <c r="K20" s="12" t="s">
        <v>29</v>
      </c>
      <c r="L20" s="4">
        <v>3</v>
      </c>
      <c r="M20" s="4">
        <v>2</v>
      </c>
      <c r="N20" s="4">
        <v>3</v>
      </c>
      <c r="O20" s="4">
        <v>2</v>
      </c>
      <c r="P20" s="4"/>
      <c r="Q20" s="4"/>
      <c r="R20" s="4">
        <v>13686</v>
      </c>
      <c r="S20" s="4">
        <v>3302</v>
      </c>
      <c r="T20" s="4"/>
      <c r="U20" s="4">
        <v>13244</v>
      </c>
      <c r="V20" s="4">
        <v>2853</v>
      </c>
      <c r="W20" s="4"/>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row>
    <row r="21" spans="1:63" x14ac:dyDescent="0.25">
      <c r="A21" s="1">
        <v>15231</v>
      </c>
      <c r="B21" s="7" t="s">
        <v>843</v>
      </c>
      <c r="C21" s="7" t="s">
        <v>848</v>
      </c>
      <c r="D21" s="6" t="s">
        <v>152</v>
      </c>
      <c r="E21" s="12" t="s">
        <v>0</v>
      </c>
      <c r="F21" s="3" t="s">
        <v>2</v>
      </c>
      <c r="G21" s="2" t="s">
        <v>852</v>
      </c>
      <c r="H21" s="47" t="s">
        <v>10</v>
      </c>
      <c r="K21" s="12" t="s">
        <v>29</v>
      </c>
      <c r="L21" s="4">
        <v>25</v>
      </c>
      <c r="M21" s="4">
        <v>9</v>
      </c>
      <c r="N21" s="4">
        <v>25</v>
      </c>
      <c r="O21" s="4">
        <v>9</v>
      </c>
      <c r="P21" s="4">
        <v>3830</v>
      </c>
      <c r="Q21" s="4">
        <v>1606</v>
      </c>
      <c r="R21" s="4">
        <v>89697</v>
      </c>
      <c r="S21" s="4">
        <v>17939</v>
      </c>
      <c r="T21" s="4">
        <v>64162</v>
      </c>
      <c r="U21" s="4">
        <v>12832</v>
      </c>
      <c r="V21" s="4"/>
      <c r="W21" s="4"/>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row>
    <row r="22" spans="1:63" x14ac:dyDescent="0.25">
      <c r="A22" s="1">
        <v>15231</v>
      </c>
      <c r="B22" s="7" t="s">
        <v>843</v>
      </c>
      <c r="C22" s="7" t="s">
        <v>848</v>
      </c>
      <c r="D22" s="6" t="s">
        <v>150</v>
      </c>
      <c r="E22" s="12" t="s">
        <v>0</v>
      </c>
      <c r="F22" s="3" t="s">
        <v>70</v>
      </c>
      <c r="G22" s="2" t="s">
        <v>852</v>
      </c>
      <c r="H22" s="47" t="s">
        <v>18</v>
      </c>
      <c r="K22" s="12" t="s">
        <v>3</v>
      </c>
      <c r="L22" s="4">
        <v>555</v>
      </c>
      <c r="M22" s="4">
        <v>397</v>
      </c>
      <c r="N22" s="4">
        <v>555</v>
      </c>
      <c r="O22" s="4">
        <v>397</v>
      </c>
      <c r="P22" s="4">
        <v>89697</v>
      </c>
      <c r="Q22" s="4">
        <v>64162</v>
      </c>
      <c r="R22" s="4">
        <v>84665</v>
      </c>
      <c r="S22" s="4">
        <v>16933</v>
      </c>
      <c r="T22" s="4">
        <v>30400</v>
      </c>
      <c r="U22" s="4">
        <v>6080</v>
      </c>
      <c r="V22" s="4"/>
      <c r="W22" s="4"/>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row>
    <row r="23" spans="1:63" ht="25.5" x14ac:dyDescent="0.25">
      <c r="A23" s="1">
        <v>15979</v>
      </c>
      <c r="B23" s="7" t="s">
        <v>844</v>
      </c>
      <c r="C23" s="7" t="s">
        <v>848</v>
      </c>
      <c r="D23" s="6" t="s">
        <v>149</v>
      </c>
      <c r="E23" s="12" t="s">
        <v>0</v>
      </c>
      <c r="F23" s="3" t="s">
        <v>2</v>
      </c>
      <c r="G23" s="2" t="s">
        <v>852</v>
      </c>
      <c r="H23" s="47" t="s">
        <v>38</v>
      </c>
      <c r="I23" s="2" t="s">
        <v>87</v>
      </c>
      <c r="J23" s="2" t="s">
        <v>63</v>
      </c>
      <c r="K23" s="12" t="s">
        <v>29</v>
      </c>
      <c r="L23" s="4">
        <v>535</v>
      </c>
      <c r="M23" s="4">
        <v>500</v>
      </c>
      <c r="N23" s="4">
        <v>535</v>
      </c>
      <c r="O23" s="4">
        <v>500</v>
      </c>
      <c r="P23" s="4">
        <v>167248</v>
      </c>
      <c r="Q23" s="4">
        <v>159295</v>
      </c>
      <c r="R23" s="4">
        <v>167248</v>
      </c>
      <c r="S23" s="4">
        <v>0</v>
      </c>
      <c r="T23" s="4">
        <v>43752</v>
      </c>
      <c r="U23" s="4">
        <v>159295</v>
      </c>
      <c r="V23" s="4">
        <v>0</v>
      </c>
      <c r="W23" s="4">
        <v>49760</v>
      </c>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row>
    <row r="24" spans="1:63" ht="25.5" x14ac:dyDescent="0.25">
      <c r="A24" s="1">
        <v>15979</v>
      </c>
      <c r="B24" s="7" t="s">
        <v>844</v>
      </c>
      <c r="C24" s="7" t="s">
        <v>848</v>
      </c>
      <c r="D24" s="6" t="s">
        <v>148</v>
      </c>
      <c r="E24" s="12" t="s">
        <v>0</v>
      </c>
      <c r="F24" s="3" t="s">
        <v>70</v>
      </c>
      <c r="G24" s="2" t="s">
        <v>852</v>
      </c>
      <c r="H24" s="47" t="s">
        <v>74</v>
      </c>
      <c r="K24" s="12" t="s">
        <v>11</v>
      </c>
      <c r="L24" s="4">
        <v>3</v>
      </c>
      <c r="M24" s="4">
        <v>11</v>
      </c>
      <c r="N24" s="4">
        <v>3</v>
      </c>
      <c r="O24" s="4">
        <v>11</v>
      </c>
      <c r="P24" s="4">
        <v>560</v>
      </c>
      <c r="Q24" s="4">
        <v>1924</v>
      </c>
      <c r="R24" s="4">
        <v>9723</v>
      </c>
      <c r="S24" s="4">
        <v>0</v>
      </c>
      <c r="T24" s="4">
        <v>22231</v>
      </c>
      <c r="U24" s="4">
        <v>36102</v>
      </c>
      <c r="V24" s="4">
        <v>0</v>
      </c>
      <c r="W24" s="4">
        <v>23647</v>
      </c>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row>
    <row r="25" spans="1:63" ht="38.25" x14ac:dyDescent="0.25">
      <c r="A25" s="1">
        <v>15979</v>
      </c>
      <c r="B25" s="7" t="s">
        <v>844</v>
      </c>
      <c r="C25" s="7" t="s">
        <v>848</v>
      </c>
      <c r="D25" s="6" t="s">
        <v>136</v>
      </c>
      <c r="E25" s="12" t="s">
        <v>17</v>
      </c>
      <c r="F25" s="3" t="s">
        <v>70</v>
      </c>
      <c r="G25" s="2" t="s">
        <v>852</v>
      </c>
      <c r="H25" s="47" t="s">
        <v>1</v>
      </c>
      <c r="K25" s="12" t="s">
        <v>11</v>
      </c>
      <c r="L25" s="4">
        <v>262</v>
      </c>
      <c r="M25" s="4">
        <v>333</v>
      </c>
      <c r="N25" s="4">
        <v>60</v>
      </c>
      <c r="O25" s="4">
        <v>78</v>
      </c>
      <c r="P25" s="4">
        <v>34765</v>
      </c>
      <c r="Q25" s="4">
        <v>56474</v>
      </c>
      <c r="R25" s="4">
        <v>196834</v>
      </c>
      <c r="S25" s="4">
        <v>0</v>
      </c>
      <c r="T25" s="4">
        <v>218254</v>
      </c>
      <c r="U25" s="4">
        <v>365030</v>
      </c>
      <c r="V25" s="4">
        <v>0</v>
      </c>
      <c r="W25" s="4">
        <v>230.821</v>
      </c>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row>
    <row r="26" spans="1:63" x14ac:dyDescent="0.25">
      <c r="A26" s="1">
        <v>15979</v>
      </c>
      <c r="B26" s="7" t="s">
        <v>844</v>
      </c>
      <c r="C26" s="7" t="s">
        <v>848</v>
      </c>
      <c r="D26" s="6" t="s">
        <v>55</v>
      </c>
      <c r="E26" s="12" t="s">
        <v>0</v>
      </c>
      <c r="F26" s="3" t="s">
        <v>2</v>
      </c>
      <c r="G26" s="2" t="s">
        <v>853</v>
      </c>
      <c r="H26" s="47" t="s">
        <v>38</v>
      </c>
      <c r="K26" s="12" t="s">
        <v>11</v>
      </c>
      <c r="L26" s="4">
        <v>86</v>
      </c>
      <c r="M26" s="4">
        <v>41</v>
      </c>
      <c r="N26" s="4">
        <v>86</v>
      </c>
      <c r="O26" s="4">
        <v>41</v>
      </c>
      <c r="P26" s="4">
        <v>8591</v>
      </c>
      <c r="Q26" s="4">
        <v>4055</v>
      </c>
      <c r="R26" s="4">
        <v>8590</v>
      </c>
      <c r="S26" s="4">
        <v>0</v>
      </c>
      <c r="T26" s="4">
        <v>43752</v>
      </c>
      <c r="U26" s="4">
        <v>4055</v>
      </c>
      <c r="V26" s="4">
        <v>0</v>
      </c>
      <c r="W26" s="4">
        <v>49760</v>
      </c>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row>
    <row r="27" spans="1:63" x14ac:dyDescent="0.25">
      <c r="A27" s="1">
        <v>16868</v>
      </c>
      <c r="B27" s="7" t="s">
        <v>231</v>
      </c>
      <c r="C27" s="7" t="s">
        <v>848</v>
      </c>
      <c r="D27" s="6" t="s">
        <v>147</v>
      </c>
      <c r="E27" s="12" t="s">
        <v>0</v>
      </c>
      <c r="F27" s="3" t="s">
        <v>2</v>
      </c>
      <c r="G27" s="2" t="s">
        <v>852</v>
      </c>
      <c r="H27" s="47" t="s">
        <v>23</v>
      </c>
      <c r="K27" s="12" t="s">
        <v>3</v>
      </c>
      <c r="L27" s="4">
        <v>37497</v>
      </c>
      <c r="M27" s="4">
        <v>46974</v>
      </c>
      <c r="N27" s="4">
        <v>37497</v>
      </c>
      <c r="O27" s="4">
        <v>46974</v>
      </c>
      <c r="P27" s="4">
        <v>35276924</v>
      </c>
      <c r="Q27" s="4">
        <v>44276517</v>
      </c>
      <c r="R27" s="4">
        <v>35276924</v>
      </c>
      <c r="S27" s="4">
        <v>1013400</v>
      </c>
      <c r="T27" s="4">
        <v>100000</v>
      </c>
      <c r="U27" s="4">
        <v>44276517</v>
      </c>
      <c r="V27" s="4">
        <v>1927012.44</v>
      </c>
      <c r="W27" s="4">
        <v>100000</v>
      </c>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row>
    <row r="28" spans="1:63" ht="25.5" x14ac:dyDescent="0.25">
      <c r="A28" s="1">
        <v>16868</v>
      </c>
      <c r="B28" s="7" t="s">
        <v>231</v>
      </c>
      <c r="C28" s="7" t="s">
        <v>848</v>
      </c>
      <c r="D28" s="6" t="s">
        <v>146</v>
      </c>
      <c r="E28" s="12" t="s">
        <v>0</v>
      </c>
      <c r="F28" s="3" t="s">
        <v>2</v>
      </c>
      <c r="G28" s="2" t="s">
        <v>852</v>
      </c>
      <c r="H28" s="47" t="s">
        <v>1</v>
      </c>
      <c r="K28" s="12" t="s">
        <v>11</v>
      </c>
      <c r="L28" s="4">
        <v>716</v>
      </c>
      <c r="M28" s="4">
        <v>357</v>
      </c>
      <c r="N28" s="4">
        <v>716</v>
      </c>
      <c r="O28" s="4">
        <v>357</v>
      </c>
      <c r="P28" s="4">
        <v>134609</v>
      </c>
      <c r="Q28" s="4">
        <v>100901</v>
      </c>
      <c r="R28" s="4">
        <v>134608</v>
      </c>
      <c r="S28" s="4">
        <v>823284</v>
      </c>
      <c r="T28" s="4">
        <v>50000</v>
      </c>
      <c r="U28" s="4">
        <v>100901</v>
      </c>
      <c r="V28" s="4"/>
      <c r="W28" s="4">
        <v>50000</v>
      </c>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row>
    <row r="29" spans="1:63" x14ac:dyDescent="0.25">
      <c r="A29" s="1">
        <v>16868</v>
      </c>
      <c r="B29" s="7" t="s">
        <v>231</v>
      </c>
      <c r="C29" s="7" t="s">
        <v>848</v>
      </c>
      <c r="D29" s="6" t="s">
        <v>145</v>
      </c>
      <c r="E29" s="12" t="s">
        <v>0</v>
      </c>
      <c r="F29" s="3" t="s">
        <v>70</v>
      </c>
      <c r="G29" s="2" t="s">
        <v>852</v>
      </c>
      <c r="H29" s="47" t="s">
        <v>1</v>
      </c>
      <c r="K29" s="12" t="s">
        <v>11</v>
      </c>
      <c r="L29" s="4">
        <v>2359</v>
      </c>
      <c r="M29" s="4">
        <v>86</v>
      </c>
      <c r="N29" s="4">
        <v>24</v>
      </c>
      <c r="O29" s="4">
        <v>86</v>
      </c>
      <c r="P29" s="4"/>
      <c r="Q29" s="4"/>
      <c r="R29" s="4"/>
      <c r="S29" s="4">
        <v>2689870</v>
      </c>
      <c r="T29" s="4">
        <v>25000</v>
      </c>
      <c r="U29" s="4"/>
      <c r="V29" s="4">
        <v>1699136.18</v>
      </c>
      <c r="W29" s="4">
        <v>25000</v>
      </c>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row>
    <row r="30" spans="1:63" ht="25.5" x14ac:dyDescent="0.25">
      <c r="A30" s="1">
        <v>16868</v>
      </c>
      <c r="B30" s="7" t="s">
        <v>231</v>
      </c>
      <c r="C30" s="7" t="s">
        <v>848</v>
      </c>
      <c r="D30" s="6" t="s">
        <v>144</v>
      </c>
      <c r="E30" s="12" t="s">
        <v>0</v>
      </c>
      <c r="F30" s="3" t="s">
        <v>2</v>
      </c>
      <c r="G30" s="2" t="s">
        <v>852</v>
      </c>
      <c r="H30" s="47" t="s">
        <v>28</v>
      </c>
      <c r="K30" s="12" t="s">
        <v>3</v>
      </c>
      <c r="L30" s="4">
        <v>0</v>
      </c>
      <c r="M30" s="4">
        <v>65</v>
      </c>
      <c r="N30" s="4">
        <v>0</v>
      </c>
      <c r="O30" s="4">
        <v>65</v>
      </c>
      <c r="P30" s="4">
        <v>0</v>
      </c>
      <c r="Q30" s="4">
        <v>35000</v>
      </c>
      <c r="R30" s="4"/>
      <c r="S30" s="4"/>
      <c r="T30" s="4">
        <v>75000</v>
      </c>
      <c r="U30" s="4">
        <v>35000</v>
      </c>
      <c r="V30" s="4"/>
      <c r="W30" s="4">
        <v>75000</v>
      </c>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row>
    <row r="31" spans="1:63" ht="38.25" x14ac:dyDescent="0.25">
      <c r="A31" s="1">
        <v>16868</v>
      </c>
      <c r="B31" s="7" t="s">
        <v>231</v>
      </c>
      <c r="C31" s="7" t="s">
        <v>848</v>
      </c>
      <c r="D31" s="6" t="s">
        <v>143</v>
      </c>
      <c r="E31" s="12" t="s">
        <v>17</v>
      </c>
      <c r="F31" s="3" t="s">
        <v>70</v>
      </c>
      <c r="G31" s="2" t="s">
        <v>852</v>
      </c>
      <c r="H31" s="47" t="s">
        <v>12</v>
      </c>
      <c r="I31" s="2" t="s">
        <v>142</v>
      </c>
      <c r="J31" s="2" t="s">
        <v>63</v>
      </c>
      <c r="K31" s="12" t="s">
        <v>11</v>
      </c>
      <c r="L31" s="4">
        <v>4844</v>
      </c>
      <c r="M31" s="4">
        <v>855</v>
      </c>
      <c r="N31" s="4">
        <v>1500</v>
      </c>
      <c r="O31" s="4">
        <v>20000</v>
      </c>
      <c r="P31" s="4">
        <v>200000</v>
      </c>
      <c r="Q31" s="4">
        <v>100000</v>
      </c>
      <c r="R31" s="4"/>
      <c r="S31" s="4">
        <v>1031236.52</v>
      </c>
      <c r="T31" s="4">
        <v>25000</v>
      </c>
      <c r="U31" s="4"/>
      <c r="V31" s="4">
        <v>384418</v>
      </c>
      <c r="W31" s="4">
        <v>25000</v>
      </c>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row>
    <row r="32" spans="1:63" x14ac:dyDescent="0.25">
      <c r="A32" s="1">
        <v>16868</v>
      </c>
      <c r="B32" s="7" t="s">
        <v>231</v>
      </c>
      <c r="C32" s="7" t="s">
        <v>848</v>
      </c>
      <c r="D32" s="6" t="s">
        <v>6</v>
      </c>
      <c r="E32" s="12" t="s">
        <v>0</v>
      </c>
      <c r="F32" s="3" t="s">
        <v>2</v>
      </c>
      <c r="G32" s="2" t="s">
        <v>853</v>
      </c>
      <c r="H32" s="47" t="s">
        <v>1</v>
      </c>
      <c r="K32" s="12" t="s">
        <v>3</v>
      </c>
      <c r="L32" s="4">
        <v>882</v>
      </c>
      <c r="M32" s="4">
        <v>832</v>
      </c>
      <c r="N32" s="4">
        <v>882</v>
      </c>
      <c r="O32" s="4">
        <v>832</v>
      </c>
      <c r="P32" s="4">
        <v>302027</v>
      </c>
      <c r="Q32" s="4">
        <v>200013</v>
      </c>
      <c r="R32" s="4">
        <v>302026</v>
      </c>
      <c r="S32" s="4"/>
      <c r="T32" s="4">
        <v>50000</v>
      </c>
      <c r="U32" s="4">
        <v>200012</v>
      </c>
      <c r="V32" s="4"/>
      <c r="W32" s="4">
        <v>50000</v>
      </c>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row>
    <row r="33" spans="1:63" x14ac:dyDescent="0.25">
      <c r="A33" s="1">
        <v>18429</v>
      </c>
      <c r="B33" s="7" t="s">
        <v>233</v>
      </c>
      <c r="C33" s="7" t="s">
        <v>848</v>
      </c>
      <c r="D33" s="6" t="s">
        <v>141</v>
      </c>
      <c r="E33" s="12" t="s">
        <v>0</v>
      </c>
      <c r="F33" s="3" t="s">
        <v>2</v>
      </c>
      <c r="G33" s="2" t="s">
        <v>852</v>
      </c>
      <c r="H33" s="47" t="s">
        <v>1</v>
      </c>
      <c r="I33" s="2" t="s">
        <v>64</v>
      </c>
      <c r="J33" s="2" t="s">
        <v>63</v>
      </c>
      <c r="K33" s="12" t="s">
        <v>3</v>
      </c>
      <c r="L33" s="4">
        <v>6205</v>
      </c>
      <c r="M33" s="4">
        <v>5497</v>
      </c>
      <c r="N33" s="4">
        <v>6205</v>
      </c>
      <c r="O33" s="4">
        <v>5497</v>
      </c>
      <c r="P33" s="4">
        <v>1836781</v>
      </c>
      <c r="Q33" s="4">
        <v>1736054</v>
      </c>
      <c r="R33" s="4">
        <v>1836781</v>
      </c>
      <c r="S33" s="4">
        <v>407933</v>
      </c>
      <c r="T33" s="4"/>
      <c r="U33" s="4">
        <v>1736054</v>
      </c>
      <c r="V33" s="4">
        <v>270151</v>
      </c>
      <c r="W33" s="4"/>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row>
    <row r="34" spans="1:63" x14ac:dyDescent="0.25">
      <c r="A34" s="1">
        <v>18429</v>
      </c>
      <c r="B34" s="7" t="s">
        <v>233</v>
      </c>
      <c r="C34" s="7" t="s">
        <v>848</v>
      </c>
      <c r="D34" s="6" t="s">
        <v>140</v>
      </c>
      <c r="E34" s="12" t="s">
        <v>0</v>
      </c>
      <c r="F34" s="3" t="s">
        <v>2</v>
      </c>
      <c r="G34" s="2" t="s">
        <v>852</v>
      </c>
      <c r="H34" s="47" t="s">
        <v>74</v>
      </c>
      <c r="K34" s="12" t="s">
        <v>3</v>
      </c>
      <c r="L34" s="4">
        <v>1264</v>
      </c>
      <c r="M34" s="4">
        <v>909</v>
      </c>
      <c r="N34" s="4">
        <v>1264</v>
      </c>
      <c r="O34" s="4">
        <v>909</v>
      </c>
      <c r="P34" s="4">
        <v>156261</v>
      </c>
      <c r="Q34" s="4">
        <v>151683</v>
      </c>
      <c r="R34" s="4">
        <v>156261</v>
      </c>
      <c r="S34" s="4">
        <v>34537</v>
      </c>
      <c r="T34" s="4"/>
      <c r="U34" s="4">
        <v>151683</v>
      </c>
      <c r="V34" s="4">
        <v>23604</v>
      </c>
      <c r="W34" s="4"/>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row>
    <row r="35" spans="1:63" x14ac:dyDescent="0.25">
      <c r="A35" s="1">
        <v>18429</v>
      </c>
      <c r="B35" s="7" t="s">
        <v>233</v>
      </c>
      <c r="C35" s="7" t="s">
        <v>848</v>
      </c>
      <c r="D35" s="6" t="s">
        <v>139</v>
      </c>
      <c r="E35" s="12" t="s">
        <v>0</v>
      </c>
      <c r="F35" s="3" t="s">
        <v>2</v>
      </c>
      <c r="G35" s="2" t="s">
        <v>852</v>
      </c>
      <c r="H35" s="47" t="s">
        <v>28</v>
      </c>
      <c r="I35" s="2" t="s">
        <v>21</v>
      </c>
      <c r="J35" s="2" t="s">
        <v>63</v>
      </c>
      <c r="K35" s="12" t="s">
        <v>3</v>
      </c>
      <c r="L35" s="4">
        <v>0</v>
      </c>
      <c r="M35" s="4">
        <v>16605</v>
      </c>
      <c r="N35" s="4">
        <v>0</v>
      </c>
      <c r="O35" s="4">
        <v>16605</v>
      </c>
      <c r="P35" s="4"/>
      <c r="Q35" s="4">
        <v>1660493</v>
      </c>
      <c r="R35" s="4"/>
      <c r="S35" s="4"/>
      <c r="T35" s="4"/>
      <c r="U35" s="4">
        <v>1660493</v>
      </c>
      <c r="V35" s="4">
        <v>258393</v>
      </c>
      <c r="W35" s="4"/>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row>
    <row r="36" spans="1:63" ht="25.5" x14ac:dyDescent="0.25">
      <c r="A36" s="1">
        <v>18429</v>
      </c>
      <c r="B36" s="7" t="s">
        <v>233</v>
      </c>
      <c r="C36" s="7" t="s">
        <v>848</v>
      </c>
      <c r="D36" s="6" t="s">
        <v>138</v>
      </c>
      <c r="E36" s="12" t="s">
        <v>0</v>
      </c>
      <c r="F36" s="3" t="s">
        <v>103</v>
      </c>
      <c r="G36" s="2" t="s">
        <v>852</v>
      </c>
      <c r="H36" s="47" t="s">
        <v>1</v>
      </c>
      <c r="K36" s="12" t="s">
        <v>3</v>
      </c>
      <c r="L36" s="4">
        <v>28</v>
      </c>
      <c r="M36" s="4">
        <v>1660</v>
      </c>
      <c r="N36" s="4">
        <v>28</v>
      </c>
      <c r="O36" s="4">
        <v>1660</v>
      </c>
      <c r="P36" s="28">
        <v>5092.3900000000003</v>
      </c>
      <c r="Q36" s="28">
        <v>79556.990000000005</v>
      </c>
      <c r="R36" s="4">
        <v>100898</v>
      </c>
      <c r="S36" s="28">
        <v>29297</v>
      </c>
      <c r="T36" s="28"/>
      <c r="U36" s="28">
        <v>71218</v>
      </c>
      <c r="V36" s="28">
        <v>63383</v>
      </c>
      <c r="W36" s="28"/>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row>
    <row r="37" spans="1:63" x14ac:dyDescent="0.25">
      <c r="A37" s="1">
        <v>18429</v>
      </c>
      <c r="B37" s="7" t="s">
        <v>233</v>
      </c>
      <c r="C37" s="7" t="s">
        <v>848</v>
      </c>
      <c r="D37" s="6" t="s">
        <v>52</v>
      </c>
      <c r="E37" s="12" t="s">
        <v>0</v>
      </c>
      <c r="F37" s="3" t="s">
        <v>2</v>
      </c>
      <c r="G37" s="2" t="s">
        <v>853</v>
      </c>
      <c r="H37" s="47" t="s">
        <v>1</v>
      </c>
      <c r="K37" s="12" t="s">
        <v>3</v>
      </c>
      <c r="L37" s="4">
        <v>1393</v>
      </c>
      <c r="M37" s="4">
        <v>172</v>
      </c>
      <c r="N37" s="4">
        <v>1393</v>
      </c>
      <c r="O37" s="4">
        <v>172</v>
      </c>
      <c r="P37" s="4">
        <v>375262</v>
      </c>
      <c r="Q37" s="4">
        <v>49339</v>
      </c>
      <c r="R37" s="4">
        <v>375262</v>
      </c>
      <c r="S37" s="4">
        <v>85028</v>
      </c>
      <c r="T37" s="4"/>
      <c r="U37" s="4">
        <v>49339</v>
      </c>
      <c r="V37" s="4">
        <v>7678</v>
      </c>
      <c r="W37" s="4"/>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row>
    <row r="38" spans="1:63" ht="25.5" x14ac:dyDescent="0.25">
      <c r="A38" s="1">
        <v>3644</v>
      </c>
      <c r="B38" s="7" t="s">
        <v>51</v>
      </c>
      <c r="C38" s="7" t="s">
        <v>846</v>
      </c>
      <c r="D38" s="6" t="s">
        <v>137</v>
      </c>
      <c r="E38" s="12" t="s">
        <v>0</v>
      </c>
      <c r="F38" s="3" t="s">
        <v>2</v>
      </c>
      <c r="G38" s="2" t="s">
        <v>852</v>
      </c>
      <c r="H38" s="47" t="s">
        <v>1</v>
      </c>
      <c r="I38" s="2" t="s">
        <v>87</v>
      </c>
      <c r="J38" s="2" t="s">
        <v>63</v>
      </c>
      <c r="L38" s="4">
        <v>1007</v>
      </c>
      <c r="M38" s="4">
        <v>1126</v>
      </c>
      <c r="N38" s="4">
        <v>1007</v>
      </c>
      <c r="O38" s="4">
        <v>1126</v>
      </c>
      <c r="P38" s="4">
        <v>330245</v>
      </c>
      <c r="Q38" s="4">
        <v>377947</v>
      </c>
      <c r="R38" s="4">
        <v>330245</v>
      </c>
      <c r="S38" s="4"/>
      <c r="T38" s="4">
        <v>93107</v>
      </c>
      <c r="U38" s="4">
        <v>377947</v>
      </c>
      <c r="V38" s="4"/>
      <c r="W38" s="4">
        <v>94909</v>
      </c>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row>
    <row r="39" spans="1:63" ht="38.25" x14ac:dyDescent="0.25">
      <c r="A39" s="1">
        <v>3644</v>
      </c>
      <c r="B39" s="7" t="s">
        <v>51</v>
      </c>
      <c r="C39" s="7" t="s">
        <v>846</v>
      </c>
      <c r="D39" s="6" t="s">
        <v>136</v>
      </c>
      <c r="E39" s="12" t="s">
        <v>17</v>
      </c>
      <c r="F39" s="3" t="s">
        <v>70</v>
      </c>
      <c r="G39" s="2" t="s">
        <v>852</v>
      </c>
      <c r="H39" s="47" t="s">
        <v>1</v>
      </c>
      <c r="K39" s="12" t="s">
        <v>3</v>
      </c>
      <c r="L39" s="4">
        <v>542</v>
      </c>
      <c r="M39" s="4">
        <v>546</v>
      </c>
      <c r="N39" s="4">
        <v>176</v>
      </c>
      <c r="O39" s="4">
        <v>178</v>
      </c>
      <c r="P39" s="4">
        <v>107941</v>
      </c>
      <c r="Q39" s="4">
        <v>82664</v>
      </c>
      <c r="R39" s="4">
        <v>413003</v>
      </c>
      <c r="S39" s="4"/>
      <c r="T39" s="4">
        <v>224862</v>
      </c>
      <c r="U39" s="4">
        <v>367282</v>
      </c>
      <c r="V39" s="4"/>
      <c r="W39" s="4">
        <v>179890</v>
      </c>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row>
    <row r="40" spans="1:63" x14ac:dyDescent="0.25">
      <c r="A40" s="1">
        <v>3660</v>
      </c>
      <c r="B40" s="7" t="s">
        <v>50</v>
      </c>
      <c r="C40" s="7" t="s">
        <v>846</v>
      </c>
      <c r="D40" s="6" t="s">
        <v>135</v>
      </c>
      <c r="E40" s="12" t="s">
        <v>0</v>
      </c>
      <c r="F40" s="3" t="s">
        <v>2</v>
      </c>
      <c r="G40" s="2" t="s">
        <v>852</v>
      </c>
      <c r="H40" s="47" t="s">
        <v>1</v>
      </c>
      <c r="I40" s="2" t="s">
        <v>87</v>
      </c>
      <c r="J40" s="2" t="s">
        <v>63</v>
      </c>
      <c r="K40" s="12" t="s">
        <v>29</v>
      </c>
      <c r="L40" s="4">
        <v>3777</v>
      </c>
      <c r="M40" s="4">
        <v>4283</v>
      </c>
      <c r="N40" s="4">
        <v>3777</v>
      </c>
      <c r="O40" s="4">
        <v>4283</v>
      </c>
      <c r="P40" s="4">
        <v>859242</v>
      </c>
      <c r="Q40" s="4">
        <v>1136580</v>
      </c>
      <c r="R40" s="4">
        <v>859242</v>
      </c>
      <c r="S40" s="4"/>
      <c r="T40" s="4">
        <v>39651</v>
      </c>
      <c r="U40" s="4">
        <v>1136580</v>
      </c>
      <c r="V40" s="4"/>
      <c r="W40" s="4">
        <v>40548</v>
      </c>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row>
    <row r="41" spans="1:63" x14ac:dyDescent="0.25">
      <c r="A41" s="1">
        <v>3660</v>
      </c>
      <c r="B41" s="7" t="s">
        <v>50</v>
      </c>
      <c r="C41" s="7" t="s">
        <v>846</v>
      </c>
      <c r="D41" s="6" t="s">
        <v>134</v>
      </c>
      <c r="E41" s="12" t="s">
        <v>0</v>
      </c>
      <c r="F41" s="3" t="s">
        <v>2</v>
      </c>
      <c r="G41" s="2" t="s">
        <v>852</v>
      </c>
      <c r="H41" s="47" t="s">
        <v>38</v>
      </c>
      <c r="K41" s="12" t="s">
        <v>3</v>
      </c>
      <c r="L41" s="4">
        <v>745</v>
      </c>
      <c r="M41" s="4">
        <v>664</v>
      </c>
      <c r="N41" s="4">
        <v>745</v>
      </c>
      <c r="O41" s="4">
        <v>664</v>
      </c>
      <c r="P41" s="4">
        <v>202132</v>
      </c>
      <c r="Q41" s="4">
        <v>178693</v>
      </c>
      <c r="R41" s="4">
        <v>202132</v>
      </c>
      <c r="S41" s="4"/>
      <c r="T41" s="4">
        <v>19509</v>
      </c>
      <c r="U41" s="4">
        <v>178693</v>
      </c>
      <c r="V41" s="4"/>
      <c r="W41" s="4">
        <v>19725</v>
      </c>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row>
    <row r="42" spans="1:63" ht="38.25" x14ac:dyDescent="0.25">
      <c r="A42" s="1">
        <v>3660</v>
      </c>
      <c r="B42" s="7" t="s">
        <v>50</v>
      </c>
      <c r="C42" s="7" t="s">
        <v>846</v>
      </c>
      <c r="D42" s="6" t="s">
        <v>133</v>
      </c>
      <c r="E42" s="12" t="s">
        <v>17</v>
      </c>
      <c r="F42" s="3" t="s">
        <v>2</v>
      </c>
      <c r="G42" s="2" t="s">
        <v>852</v>
      </c>
      <c r="H42" s="47" t="s">
        <v>74</v>
      </c>
      <c r="K42" s="12" t="s">
        <v>11</v>
      </c>
      <c r="L42" s="4"/>
      <c r="M42" s="4"/>
      <c r="N42" s="4">
        <v>70000</v>
      </c>
      <c r="O42" s="4"/>
      <c r="P42" s="4">
        <v>6549289</v>
      </c>
      <c r="Q42" s="4"/>
      <c r="R42" s="4">
        <v>6549289</v>
      </c>
      <c r="S42" s="4"/>
      <c r="T42" s="4"/>
      <c r="U42" s="4"/>
      <c r="V42" s="4"/>
      <c r="W42" s="4"/>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row>
    <row r="43" spans="1:63" x14ac:dyDescent="0.25">
      <c r="A43" s="1">
        <v>3660</v>
      </c>
      <c r="B43" s="7" t="s">
        <v>50</v>
      </c>
      <c r="C43" s="7" t="s">
        <v>846</v>
      </c>
      <c r="D43" s="6" t="s">
        <v>91</v>
      </c>
      <c r="E43" s="12" t="s">
        <v>0</v>
      </c>
      <c r="F43" s="3" t="s">
        <v>70</v>
      </c>
      <c r="G43" s="2" t="s">
        <v>852</v>
      </c>
      <c r="H43" s="47" t="s">
        <v>38</v>
      </c>
      <c r="K43" s="12" t="s">
        <v>11</v>
      </c>
      <c r="L43" s="4">
        <v>53</v>
      </c>
      <c r="M43" s="4">
        <v>56</v>
      </c>
      <c r="N43" s="4">
        <v>53</v>
      </c>
      <c r="O43" s="4">
        <v>56</v>
      </c>
      <c r="P43" s="4">
        <v>7274</v>
      </c>
      <c r="Q43" s="4">
        <v>7597</v>
      </c>
      <c r="R43" s="4">
        <v>320000</v>
      </c>
      <c r="S43" s="4">
        <v>80000</v>
      </c>
      <c r="T43" s="4">
        <v>80000</v>
      </c>
      <c r="U43" s="4">
        <v>284000</v>
      </c>
      <c r="V43" s="4">
        <v>71000</v>
      </c>
      <c r="W43" s="4">
        <v>71000</v>
      </c>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row>
    <row r="44" spans="1:63" x14ac:dyDescent="0.25">
      <c r="A44" s="1">
        <v>3660</v>
      </c>
      <c r="B44" s="7" t="s">
        <v>50</v>
      </c>
      <c r="C44" s="7" t="s">
        <v>846</v>
      </c>
      <c r="D44" s="6" t="s">
        <v>24</v>
      </c>
      <c r="E44" s="12" t="s">
        <v>0</v>
      </c>
      <c r="F44" s="3" t="s">
        <v>2</v>
      </c>
      <c r="G44" s="2" t="s">
        <v>853</v>
      </c>
      <c r="H44" s="47" t="s">
        <v>1</v>
      </c>
      <c r="J44" s="2" t="s">
        <v>21</v>
      </c>
      <c r="K44" s="12" t="s">
        <v>3</v>
      </c>
      <c r="L44" s="4">
        <v>895</v>
      </c>
      <c r="M44" s="4">
        <v>980</v>
      </c>
      <c r="N44" s="4">
        <v>895</v>
      </c>
      <c r="O44" s="4">
        <v>980</v>
      </c>
      <c r="P44" s="4">
        <v>271286</v>
      </c>
      <c r="Q44" s="4">
        <v>339742</v>
      </c>
      <c r="R44" s="4">
        <v>271286</v>
      </c>
      <c r="S44" s="4"/>
      <c r="T44" s="4">
        <v>62959</v>
      </c>
      <c r="U44" s="4">
        <v>339742</v>
      </c>
      <c r="V44" s="4"/>
      <c r="W44" s="4">
        <v>56521</v>
      </c>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row>
    <row r="45" spans="1:63" ht="25.5" x14ac:dyDescent="0.25">
      <c r="A45" s="1">
        <v>4041</v>
      </c>
      <c r="B45" s="7" t="s">
        <v>129</v>
      </c>
      <c r="C45" s="7" t="s">
        <v>847</v>
      </c>
      <c r="D45" s="6" t="s">
        <v>128</v>
      </c>
      <c r="E45" s="12" t="s">
        <v>0</v>
      </c>
      <c r="F45" s="3" t="s">
        <v>2</v>
      </c>
      <c r="G45" s="2" t="s">
        <v>852</v>
      </c>
      <c r="H45" s="47" t="s">
        <v>28</v>
      </c>
      <c r="K45" s="12" t="s">
        <v>3</v>
      </c>
      <c r="L45" s="4">
        <v>0</v>
      </c>
      <c r="M45" s="4">
        <v>11</v>
      </c>
      <c r="N45" s="4">
        <v>0</v>
      </c>
      <c r="O45" s="4">
        <v>11</v>
      </c>
      <c r="P45" s="4"/>
      <c r="Q45" s="4"/>
      <c r="R45" s="4">
        <v>304022</v>
      </c>
      <c r="S45" s="4"/>
      <c r="T45" s="4">
        <v>60804</v>
      </c>
      <c r="U45" s="4">
        <v>10206</v>
      </c>
      <c r="V45" s="4"/>
      <c r="W45" s="4">
        <v>2041</v>
      </c>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row>
    <row r="46" spans="1:63" ht="25.5" x14ac:dyDescent="0.25">
      <c r="A46" s="1">
        <v>4442</v>
      </c>
      <c r="B46" s="7" t="s">
        <v>49</v>
      </c>
      <c r="C46" s="7" t="s">
        <v>846</v>
      </c>
      <c r="D46" s="6" t="s">
        <v>127</v>
      </c>
      <c r="E46" s="12" t="s">
        <v>0</v>
      </c>
      <c r="F46" s="3" t="s">
        <v>70</v>
      </c>
      <c r="G46" s="2" t="s">
        <v>852</v>
      </c>
      <c r="H46" s="47" t="s">
        <v>1</v>
      </c>
      <c r="K46" s="12" t="s">
        <v>11</v>
      </c>
      <c r="L46" s="4">
        <v>56</v>
      </c>
      <c r="M46" s="4">
        <v>30</v>
      </c>
      <c r="N46" s="4">
        <v>56</v>
      </c>
      <c r="O46" s="4">
        <v>30</v>
      </c>
      <c r="P46" s="4">
        <v>8728</v>
      </c>
      <c r="Q46" s="4">
        <v>5039</v>
      </c>
      <c r="R46" s="4">
        <v>364376</v>
      </c>
      <c r="S46" s="4"/>
      <c r="T46" s="4">
        <v>14000</v>
      </c>
      <c r="U46" s="4">
        <v>201625</v>
      </c>
      <c r="V46" s="4"/>
      <c r="W46" s="4">
        <v>7500</v>
      </c>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row>
    <row r="47" spans="1:63" x14ac:dyDescent="0.25">
      <c r="A47" s="1">
        <v>4442</v>
      </c>
      <c r="B47" s="7" t="s">
        <v>49</v>
      </c>
      <c r="C47" s="7" t="s">
        <v>846</v>
      </c>
      <c r="D47" s="6" t="s">
        <v>126</v>
      </c>
      <c r="E47" s="12" t="s">
        <v>0</v>
      </c>
      <c r="F47" s="3" t="s">
        <v>70</v>
      </c>
      <c r="G47" s="2" t="s">
        <v>852</v>
      </c>
      <c r="H47" s="47" t="s">
        <v>1</v>
      </c>
      <c r="K47" s="12" t="s">
        <v>29</v>
      </c>
      <c r="L47" s="4">
        <v>6</v>
      </c>
      <c r="M47" s="4">
        <v>13</v>
      </c>
      <c r="N47" s="4">
        <v>6</v>
      </c>
      <c r="O47" s="4">
        <v>13</v>
      </c>
      <c r="P47" s="4">
        <v>436</v>
      </c>
      <c r="Q47" s="4">
        <v>1005</v>
      </c>
      <c r="R47" s="4">
        <v>15530</v>
      </c>
      <c r="S47" s="4">
        <v>210</v>
      </c>
      <c r="T47" s="4">
        <v>1500</v>
      </c>
      <c r="U47" s="4">
        <v>34051</v>
      </c>
      <c r="V47" s="4">
        <v>390</v>
      </c>
      <c r="W47" s="4">
        <v>3000</v>
      </c>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row>
    <row r="48" spans="1:63" x14ac:dyDescent="0.25">
      <c r="A48" s="1">
        <v>4442</v>
      </c>
      <c r="B48" s="7" t="s">
        <v>49</v>
      </c>
      <c r="C48" s="7" t="s">
        <v>846</v>
      </c>
      <c r="D48" s="6" t="s">
        <v>125</v>
      </c>
      <c r="E48" s="12" t="s">
        <v>0</v>
      </c>
      <c r="F48" s="3" t="s">
        <v>2</v>
      </c>
      <c r="G48" s="2" t="s">
        <v>852</v>
      </c>
      <c r="H48" s="47" t="s">
        <v>18</v>
      </c>
      <c r="I48" s="2" t="s">
        <v>64</v>
      </c>
      <c r="J48" s="2" t="s">
        <v>63</v>
      </c>
      <c r="K48" s="12" t="s">
        <v>11</v>
      </c>
      <c r="L48" s="4">
        <v>991</v>
      </c>
      <c r="M48" s="4">
        <v>1121</v>
      </c>
      <c r="N48" s="4">
        <v>991</v>
      </c>
      <c r="O48" s="4">
        <v>1121</v>
      </c>
      <c r="P48" s="4">
        <v>188040</v>
      </c>
      <c r="Q48" s="4">
        <v>228684</v>
      </c>
      <c r="R48" s="4">
        <v>188040</v>
      </c>
      <c r="S48" s="4">
        <v>56000</v>
      </c>
      <c r="T48" s="4"/>
      <c r="U48" s="4">
        <v>228684</v>
      </c>
      <c r="V48" s="4">
        <v>63000</v>
      </c>
      <c r="W48" s="4"/>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row>
    <row r="49" spans="1:63" x14ac:dyDescent="0.25">
      <c r="A49" s="1">
        <v>4442</v>
      </c>
      <c r="B49" s="7" t="s">
        <v>49</v>
      </c>
      <c r="C49" s="7" t="s">
        <v>846</v>
      </c>
      <c r="D49" s="6" t="s">
        <v>48</v>
      </c>
      <c r="E49" s="12" t="s">
        <v>0</v>
      </c>
      <c r="F49" s="3" t="s">
        <v>2</v>
      </c>
      <c r="G49" s="2" t="s">
        <v>853</v>
      </c>
      <c r="H49" s="47" t="s">
        <v>23</v>
      </c>
      <c r="J49" s="2" t="s">
        <v>21</v>
      </c>
      <c r="K49" s="12" t="s">
        <v>11</v>
      </c>
      <c r="L49" s="4">
        <v>48</v>
      </c>
      <c r="M49" s="4">
        <v>19</v>
      </c>
      <c r="N49" s="4">
        <v>48</v>
      </c>
      <c r="O49" s="4">
        <v>19</v>
      </c>
      <c r="P49" s="4">
        <v>5822</v>
      </c>
      <c r="Q49" s="4">
        <v>3875</v>
      </c>
      <c r="R49" s="4">
        <v>5822</v>
      </c>
      <c r="S49" s="4">
        <v>37500</v>
      </c>
      <c r="T49" s="4"/>
      <c r="U49" s="4">
        <v>3595</v>
      </c>
      <c r="V49" s="4">
        <v>46300</v>
      </c>
      <c r="W49" s="4"/>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row>
    <row r="50" spans="1:63" x14ac:dyDescent="0.25">
      <c r="A50" s="1">
        <v>5326</v>
      </c>
      <c r="B50" s="7" t="s">
        <v>124</v>
      </c>
      <c r="C50" s="7" t="s">
        <v>846</v>
      </c>
      <c r="D50" s="6" t="s">
        <v>123</v>
      </c>
      <c r="E50" s="12" t="s">
        <v>0</v>
      </c>
      <c r="F50" s="3" t="s">
        <v>70</v>
      </c>
      <c r="G50" s="2" t="s">
        <v>852</v>
      </c>
      <c r="H50" s="47" t="s">
        <v>38</v>
      </c>
      <c r="K50" s="12" t="s">
        <v>11</v>
      </c>
      <c r="L50" s="4">
        <v>5</v>
      </c>
      <c r="M50" s="4">
        <v>5</v>
      </c>
      <c r="N50" s="4">
        <v>5</v>
      </c>
      <c r="O50" s="4">
        <v>5</v>
      </c>
      <c r="P50" s="4">
        <v>688</v>
      </c>
      <c r="Q50" s="4">
        <v>361</v>
      </c>
      <c r="R50" s="4">
        <v>60000</v>
      </c>
      <c r="S50" s="4"/>
      <c r="T50" s="4"/>
      <c r="U50" s="4">
        <v>60000</v>
      </c>
      <c r="V50" s="4"/>
      <c r="W50" s="4"/>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row>
    <row r="51" spans="1:63" x14ac:dyDescent="0.25">
      <c r="A51" s="1">
        <v>6297</v>
      </c>
      <c r="B51" s="7" t="s">
        <v>122</v>
      </c>
      <c r="C51" s="7" t="s">
        <v>846</v>
      </c>
      <c r="D51" s="6" t="s">
        <v>89</v>
      </c>
      <c r="E51" s="12" t="s">
        <v>0</v>
      </c>
      <c r="F51" s="3" t="s">
        <v>2</v>
      </c>
      <c r="G51" s="2" t="s">
        <v>852</v>
      </c>
      <c r="H51" s="47" t="s">
        <v>23</v>
      </c>
      <c r="I51" s="2" t="s">
        <v>87</v>
      </c>
      <c r="J51" s="2" t="s">
        <v>63</v>
      </c>
      <c r="K51" s="12" t="s">
        <v>11</v>
      </c>
      <c r="L51" s="4">
        <v>110</v>
      </c>
      <c r="M51" s="4">
        <v>108</v>
      </c>
      <c r="N51" s="4">
        <v>110</v>
      </c>
      <c r="O51" s="4">
        <v>108</v>
      </c>
      <c r="P51" s="4">
        <v>20332</v>
      </c>
      <c r="Q51" s="4">
        <v>20179</v>
      </c>
      <c r="R51" s="4">
        <v>20332</v>
      </c>
      <c r="S51" s="4">
        <v>4741</v>
      </c>
      <c r="T51" s="4"/>
      <c r="U51" s="4">
        <v>20179</v>
      </c>
      <c r="V51" s="4">
        <v>4655</v>
      </c>
      <c r="W51" s="4"/>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row>
    <row r="52" spans="1:63" ht="38.25" x14ac:dyDescent="0.25">
      <c r="A52" s="1">
        <v>6297</v>
      </c>
      <c r="B52" s="7" t="s">
        <v>122</v>
      </c>
      <c r="C52" s="7" t="s">
        <v>846</v>
      </c>
      <c r="D52" s="6" t="s">
        <v>121</v>
      </c>
      <c r="E52" s="12" t="s">
        <v>17</v>
      </c>
      <c r="F52" s="3" t="s">
        <v>70</v>
      </c>
      <c r="G52" s="2" t="s">
        <v>852</v>
      </c>
      <c r="H52" s="47" t="s">
        <v>1</v>
      </c>
      <c r="K52" s="12" t="s">
        <v>3</v>
      </c>
      <c r="L52" s="4">
        <v>6</v>
      </c>
      <c r="M52" s="4">
        <v>507</v>
      </c>
      <c r="N52" s="4">
        <v>0</v>
      </c>
      <c r="O52" s="4">
        <v>200</v>
      </c>
      <c r="P52" s="4">
        <v>609</v>
      </c>
      <c r="Q52" s="4">
        <v>24025</v>
      </c>
      <c r="R52" s="4">
        <v>2953</v>
      </c>
      <c r="S52" s="4">
        <v>2740</v>
      </c>
      <c r="T52" s="4"/>
      <c r="U52" s="4">
        <v>72102</v>
      </c>
      <c r="V52" s="4">
        <v>2740</v>
      </c>
      <c r="W52" s="4"/>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row>
    <row r="53" spans="1:63" x14ac:dyDescent="0.25">
      <c r="A53" s="1">
        <v>6716</v>
      </c>
      <c r="B53" s="7" t="s">
        <v>119</v>
      </c>
      <c r="C53" s="7" t="s">
        <v>846</v>
      </c>
      <c r="D53" s="6" t="s">
        <v>108</v>
      </c>
      <c r="E53" s="12" t="s">
        <v>0</v>
      </c>
      <c r="F53" s="3" t="s">
        <v>2</v>
      </c>
      <c r="G53" s="2" t="s">
        <v>852</v>
      </c>
      <c r="H53" s="47" t="s">
        <v>18</v>
      </c>
      <c r="I53" s="2" t="s">
        <v>87</v>
      </c>
      <c r="J53" s="2" t="s">
        <v>63</v>
      </c>
      <c r="K53" s="12" t="s">
        <v>3</v>
      </c>
      <c r="L53" s="4">
        <v>667</v>
      </c>
      <c r="M53" s="4">
        <v>684</v>
      </c>
      <c r="N53" s="4">
        <v>667</v>
      </c>
      <c r="O53" s="4">
        <v>684</v>
      </c>
      <c r="P53" s="4">
        <v>173353</v>
      </c>
      <c r="Q53" s="4">
        <v>177221</v>
      </c>
      <c r="R53" s="4">
        <v>1500</v>
      </c>
      <c r="S53" s="4">
        <v>1500</v>
      </c>
      <c r="T53" s="4">
        <v>6000</v>
      </c>
      <c r="U53" s="4">
        <v>1500</v>
      </c>
      <c r="V53" s="4">
        <v>1500</v>
      </c>
      <c r="W53" s="4">
        <v>6250</v>
      </c>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row>
    <row r="54" spans="1:63" x14ac:dyDescent="0.25">
      <c r="A54" s="1">
        <v>6716</v>
      </c>
      <c r="B54" s="7" t="s">
        <v>119</v>
      </c>
      <c r="C54" s="7" t="s">
        <v>846</v>
      </c>
      <c r="D54" s="6" t="s">
        <v>120</v>
      </c>
      <c r="E54" s="12" t="s">
        <v>0</v>
      </c>
      <c r="F54" s="3" t="s">
        <v>2</v>
      </c>
      <c r="G54" s="2" t="s">
        <v>852</v>
      </c>
      <c r="H54" s="47" t="s">
        <v>12</v>
      </c>
      <c r="I54" s="2" t="s">
        <v>32</v>
      </c>
      <c r="J54" s="2" t="s">
        <v>63</v>
      </c>
      <c r="K54" s="12" t="s">
        <v>29</v>
      </c>
      <c r="L54" s="4">
        <v>383</v>
      </c>
      <c r="M54" s="4">
        <v>335</v>
      </c>
      <c r="N54" s="4">
        <v>383</v>
      </c>
      <c r="O54" s="4">
        <v>335</v>
      </c>
      <c r="P54" s="4">
        <v>101484</v>
      </c>
      <c r="Q54" s="4">
        <v>98131</v>
      </c>
      <c r="R54" s="4">
        <v>1500</v>
      </c>
      <c r="S54" s="4">
        <v>1500</v>
      </c>
      <c r="T54" s="4">
        <v>6000</v>
      </c>
      <c r="U54" s="4">
        <v>1500</v>
      </c>
      <c r="V54" s="4">
        <v>1500</v>
      </c>
      <c r="W54" s="4">
        <v>6250</v>
      </c>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row>
    <row r="55" spans="1:63" ht="38.25" x14ac:dyDescent="0.25">
      <c r="A55" s="1">
        <v>6716</v>
      </c>
      <c r="B55" s="7" t="s">
        <v>119</v>
      </c>
      <c r="C55" s="7" t="s">
        <v>846</v>
      </c>
      <c r="D55" s="6" t="s">
        <v>118</v>
      </c>
      <c r="E55" s="12" t="s">
        <v>17</v>
      </c>
      <c r="F55" s="3" t="s">
        <v>70</v>
      </c>
      <c r="G55" s="2" t="s">
        <v>852</v>
      </c>
      <c r="H55" s="47" t="s">
        <v>23</v>
      </c>
      <c r="K55" s="12" t="s">
        <v>29</v>
      </c>
      <c r="L55" s="4">
        <v>43</v>
      </c>
      <c r="M55" s="4">
        <v>160</v>
      </c>
      <c r="N55" s="4">
        <v>39</v>
      </c>
      <c r="O55" s="4">
        <v>91</v>
      </c>
      <c r="P55" s="4"/>
      <c r="Q55" s="4"/>
      <c r="R55" s="4">
        <v>150853.88</v>
      </c>
      <c r="S55" s="4"/>
      <c r="T55" s="4"/>
      <c r="U55" s="4">
        <v>479630</v>
      </c>
      <c r="V55" s="4"/>
      <c r="W55" s="4"/>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row>
    <row r="56" spans="1:63" ht="38.25" x14ac:dyDescent="0.25">
      <c r="A56" s="1">
        <v>14624</v>
      </c>
      <c r="B56" s="7" t="s">
        <v>47</v>
      </c>
      <c r="C56" s="7" t="s">
        <v>846</v>
      </c>
      <c r="D56" s="6" t="s">
        <v>117</v>
      </c>
      <c r="E56" s="12" t="s">
        <v>17</v>
      </c>
      <c r="F56" s="3" t="s">
        <v>70</v>
      </c>
      <c r="G56" s="2" t="s">
        <v>852</v>
      </c>
      <c r="H56" s="47" t="s">
        <v>38</v>
      </c>
      <c r="K56" s="12" t="s">
        <v>11</v>
      </c>
      <c r="L56" s="4">
        <v>2355</v>
      </c>
      <c r="M56" s="4">
        <v>95</v>
      </c>
      <c r="N56" s="4">
        <v>1014</v>
      </c>
      <c r="O56" s="4">
        <v>0</v>
      </c>
      <c r="P56" s="4">
        <v>19442</v>
      </c>
      <c r="Q56" s="4">
        <v>13816</v>
      </c>
      <c r="R56" s="4">
        <v>83806</v>
      </c>
      <c r="S56" s="4">
        <v>49253</v>
      </c>
      <c r="T56" s="4"/>
      <c r="U56" s="4">
        <v>50241</v>
      </c>
      <c r="V56" s="4">
        <v>58000</v>
      </c>
      <c r="W56" s="4"/>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row>
    <row r="57" spans="1:63" x14ac:dyDescent="0.25">
      <c r="A57" s="1">
        <v>14624</v>
      </c>
      <c r="B57" s="7" t="s">
        <v>47</v>
      </c>
      <c r="C57" s="7" t="s">
        <v>846</v>
      </c>
      <c r="D57" s="6" t="s">
        <v>116</v>
      </c>
      <c r="E57" s="12" t="s">
        <v>0</v>
      </c>
      <c r="F57" s="3" t="s">
        <v>2</v>
      </c>
      <c r="G57" s="2" t="s">
        <v>852</v>
      </c>
      <c r="H57" s="47" t="s">
        <v>12</v>
      </c>
      <c r="I57" s="2" t="s">
        <v>32</v>
      </c>
      <c r="J57" s="2" t="s">
        <v>63</v>
      </c>
      <c r="K57" s="12" t="s">
        <v>3</v>
      </c>
      <c r="L57" s="4">
        <v>434</v>
      </c>
      <c r="M57" s="4">
        <v>419</v>
      </c>
      <c r="N57" s="4">
        <v>434</v>
      </c>
      <c r="O57" s="4">
        <v>419</v>
      </c>
      <c r="P57" s="4">
        <v>85039</v>
      </c>
      <c r="Q57" s="4">
        <v>80078</v>
      </c>
      <c r="R57" s="4">
        <v>85039.03</v>
      </c>
      <c r="S57" s="4">
        <v>438.34</v>
      </c>
      <c r="T57" s="4">
        <v>4396.42</v>
      </c>
      <c r="U57" s="4">
        <v>80078.460000000006</v>
      </c>
      <c r="V57" s="4">
        <v>423.19</v>
      </c>
      <c r="W57" s="4">
        <v>4244.47</v>
      </c>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row>
    <row r="58" spans="1:63" x14ac:dyDescent="0.25">
      <c r="A58" s="1">
        <v>14624</v>
      </c>
      <c r="B58" s="7" t="s">
        <v>47</v>
      </c>
      <c r="C58" s="7" t="s">
        <v>846</v>
      </c>
      <c r="D58" s="6" t="s">
        <v>88</v>
      </c>
      <c r="E58" s="12" t="s">
        <v>0</v>
      </c>
      <c r="F58" s="3" t="s">
        <v>2</v>
      </c>
      <c r="G58" s="2" t="s">
        <v>852</v>
      </c>
      <c r="H58" s="47" t="s">
        <v>12</v>
      </c>
      <c r="I58" s="2" t="s">
        <v>87</v>
      </c>
      <c r="J58" s="2" t="s">
        <v>63</v>
      </c>
      <c r="K58" s="12" t="s">
        <v>3</v>
      </c>
      <c r="L58" s="4">
        <v>790</v>
      </c>
      <c r="M58" s="4">
        <v>718</v>
      </c>
      <c r="N58" s="4">
        <v>790</v>
      </c>
      <c r="O58" s="4">
        <v>718</v>
      </c>
      <c r="P58" s="4">
        <v>160628</v>
      </c>
      <c r="Q58" s="4">
        <v>149359</v>
      </c>
      <c r="R58" s="4">
        <v>160627.99</v>
      </c>
      <c r="S58" s="4">
        <v>797.9</v>
      </c>
      <c r="T58" s="4">
        <v>8002.7</v>
      </c>
      <c r="U58" s="4">
        <v>149359.39000000001</v>
      </c>
      <c r="V58" s="4">
        <v>726.19</v>
      </c>
      <c r="W58" s="4">
        <v>7273.34</v>
      </c>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row>
    <row r="59" spans="1:63" x14ac:dyDescent="0.25">
      <c r="A59" s="1">
        <v>14624</v>
      </c>
      <c r="B59" s="7" t="s">
        <v>47</v>
      </c>
      <c r="C59" s="7" t="s">
        <v>846</v>
      </c>
      <c r="D59" s="6" t="s">
        <v>46</v>
      </c>
      <c r="E59" s="12" t="s">
        <v>0</v>
      </c>
      <c r="F59" s="3" t="s">
        <v>2</v>
      </c>
      <c r="G59" s="2" t="s">
        <v>853</v>
      </c>
      <c r="H59" s="47" t="s">
        <v>18</v>
      </c>
      <c r="K59" s="12" t="s">
        <v>11</v>
      </c>
      <c r="L59" s="4">
        <v>300</v>
      </c>
      <c r="M59" s="4">
        <v>238</v>
      </c>
      <c r="N59" s="4">
        <v>300</v>
      </c>
      <c r="O59" s="4">
        <v>238</v>
      </c>
      <c r="P59" s="4"/>
      <c r="Q59" s="4"/>
      <c r="R59" s="4"/>
      <c r="S59" s="4">
        <v>301.99</v>
      </c>
      <c r="T59" s="4">
        <v>3028.87</v>
      </c>
      <c r="U59" s="4"/>
      <c r="V59" s="4">
        <v>266.64</v>
      </c>
      <c r="W59" s="4">
        <v>2674.32</v>
      </c>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row>
    <row r="60" spans="1:63" ht="25.5" x14ac:dyDescent="0.25">
      <c r="A60" s="1">
        <v>7548</v>
      </c>
      <c r="B60" s="7" t="s">
        <v>9</v>
      </c>
      <c r="C60" s="7" t="s">
        <v>846</v>
      </c>
      <c r="D60" s="6" t="s">
        <v>115</v>
      </c>
      <c r="E60" s="12" t="s">
        <v>0</v>
      </c>
      <c r="F60" s="3" t="s">
        <v>70</v>
      </c>
      <c r="G60" s="2" t="s">
        <v>852</v>
      </c>
      <c r="H60" s="47" t="s">
        <v>74</v>
      </c>
      <c r="K60" s="12" t="s">
        <v>3</v>
      </c>
      <c r="L60" s="4">
        <v>143</v>
      </c>
      <c r="M60" s="4">
        <v>30</v>
      </c>
      <c r="N60" s="4">
        <v>143</v>
      </c>
      <c r="O60" s="4">
        <v>30</v>
      </c>
      <c r="P60" s="4">
        <v>37511</v>
      </c>
      <c r="Q60" s="4">
        <v>6228</v>
      </c>
      <c r="R60" s="4"/>
      <c r="S60" s="4"/>
      <c r="T60" s="4"/>
      <c r="U60" s="4"/>
      <c r="V60" s="4"/>
      <c r="W60" s="4"/>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row>
    <row r="61" spans="1:63" ht="25.5" x14ac:dyDescent="0.25">
      <c r="A61" s="1">
        <v>7548</v>
      </c>
      <c r="B61" s="7" t="s">
        <v>9</v>
      </c>
      <c r="C61" s="7" t="s">
        <v>846</v>
      </c>
      <c r="D61" s="6" t="s">
        <v>114</v>
      </c>
      <c r="E61" s="12" t="s">
        <v>0</v>
      </c>
      <c r="F61" s="3" t="s">
        <v>70</v>
      </c>
      <c r="G61" s="2" t="s">
        <v>852</v>
      </c>
      <c r="H61" s="47" t="s">
        <v>74</v>
      </c>
      <c r="K61" s="12" t="s">
        <v>3</v>
      </c>
      <c r="L61" s="4">
        <v>27</v>
      </c>
      <c r="M61" s="4">
        <v>5</v>
      </c>
      <c r="N61" s="4">
        <v>27</v>
      </c>
      <c r="O61" s="4">
        <v>5</v>
      </c>
      <c r="P61" s="4">
        <v>2354</v>
      </c>
      <c r="Q61" s="4">
        <v>419</v>
      </c>
      <c r="R61" s="4"/>
      <c r="S61" s="4"/>
      <c r="T61" s="4"/>
      <c r="U61" s="4"/>
      <c r="V61" s="4"/>
      <c r="W61" s="4"/>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row>
    <row r="62" spans="1:63" ht="25.5" x14ac:dyDescent="0.25">
      <c r="A62" s="1">
        <v>7548</v>
      </c>
      <c r="B62" s="7" t="s">
        <v>9</v>
      </c>
      <c r="C62" s="7" t="s">
        <v>846</v>
      </c>
      <c r="D62" s="6" t="s">
        <v>113</v>
      </c>
      <c r="E62" s="12" t="s">
        <v>0</v>
      </c>
      <c r="F62" s="3" t="s">
        <v>2</v>
      </c>
      <c r="G62" s="2" t="s">
        <v>852</v>
      </c>
      <c r="H62" s="47" t="s">
        <v>44</v>
      </c>
      <c r="I62" s="2" t="s">
        <v>64</v>
      </c>
      <c r="J62" s="2" t="s">
        <v>63</v>
      </c>
      <c r="K62" s="12" t="s">
        <v>3</v>
      </c>
      <c r="L62" s="4">
        <v>2748</v>
      </c>
      <c r="M62" s="4">
        <v>2567</v>
      </c>
      <c r="N62" s="4">
        <v>2748</v>
      </c>
      <c r="O62" s="4">
        <v>2567</v>
      </c>
      <c r="P62" s="4">
        <v>1349913</v>
      </c>
      <c r="Q62" s="4">
        <v>1316360</v>
      </c>
      <c r="R62" s="4">
        <v>1349912.85</v>
      </c>
      <c r="S62" s="4">
        <v>14623</v>
      </c>
      <c r="T62" s="4"/>
      <c r="U62" s="4">
        <v>1316360.08</v>
      </c>
      <c r="V62" s="4">
        <v>15062</v>
      </c>
      <c r="W62" s="4"/>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row>
    <row r="63" spans="1:63" ht="25.5" x14ac:dyDescent="0.25">
      <c r="A63" s="1">
        <v>7548</v>
      </c>
      <c r="B63" s="7" t="s">
        <v>9</v>
      </c>
      <c r="C63" s="7" t="s">
        <v>846</v>
      </c>
      <c r="D63" s="6" t="s">
        <v>8</v>
      </c>
      <c r="E63" s="40" t="s">
        <v>0</v>
      </c>
      <c r="F63" s="6" t="s">
        <v>2</v>
      </c>
      <c r="G63" s="2" t="s">
        <v>853</v>
      </c>
      <c r="H63" s="47" t="s">
        <v>1</v>
      </c>
      <c r="K63" s="12" t="s">
        <v>3</v>
      </c>
      <c r="L63" s="4">
        <v>12</v>
      </c>
      <c r="M63" s="4">
        <v>10</v>
      </c>
      <c r="N63" s="4">
        <v>12</v>
      </c>
      <c r="O63" s="4">
        <v>10</v>
      </c>
      <c r="P63" s="4">
        <v>2651</v>
      </c>
      <c r="Q63" s="4">
        <v>3866</v>
      </c>
      <c r="R63" s="4">
        <v>2651</v>
      </c>
      <c r="S63" s="4"/>
      <c r="T63" s="4"/>
      <c r="U63" s="4">
        <v>3866</v>
      </c>
      <c r="V63" s="4"/>
      <c r="W63" s="4"/>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row>
    <row r="64" spans="1:63" x14ac:dyDescent="0.25">
      <c r="A64" s="1">
        <v>8699</v>
      </c>
      <c r="B64" s="7" t="s">
        <v>43</v>
      </c>
      <c r="C64" s="7" t="s">
        <v>847</v>
      </c>
      <c r="D64" s="6" t="s">
        <v>45</v>
      </c>
      <c r="E64" s="12" t="s">
        <v>0</v>
      </c>
      <c r="F64" s="3" t="s">
        <v>2</v>
      </c>
      <c r="G64" s="2" t="s">
        <v>853</v>
      </c>
      <c r="H64" s="47" t="s">
        <v>44</v>
      </c>
      <c r="K64" s="12" t="s">
        <v>29</v>
      </c>
      <c r="L64" s="4">
        <v>761</v>
      </c>
      <c r="M64" s="4">
        <v>497</v>
      </c>
      <c r="N64" s="4">
        <v>761</v>
      </c>
      <c r="O64" s="4">
        <v>497</v>
      </c>
      <c r="P64" s="4">
        <v>79125</v>
      </c>
      <c r="Q64" s="4">
        <v>53319</v>
      </c>
      <c r="R64" s="4">
        <v>79125.070000000007</v>
      </c>
      <c r="S64" s="4">
        <v>86792.07</v>
      </c>
      <c r="T64" s="4"/>
      <c r="U64" s="4">
        <v>53318.51</v>
      </c>
      <c r="V64" s="4">
        <v>61248.51</v>
      </c>
      <c r="W64" s="4"/>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row>
    <row r="65" spans="1:63" x14ac:dyDescent="0.25">
      <c r="A65" s="1">
        <v>59013</v>
      </c>
      <c r="B65" s="7" t="s">
        <v>111</v>
      </c>
      <c r="C65" s="7" t="s">
        <v>846</v>
      </c>
      <c r="D65" s="6" t="s">
        <v>112</v>
      </c>
      <c r="E65" s="12" t="s">
        <v>0</v>
      </c>
      <c r="F65" s="3" t="s">
        <v>2</v>
      </c>
      <c r="G65" s="2" t="s">
        <v>852</v>
      </c>
      <c r="H65" s="47" t="s">
        <v>74</v>
      </c>
      <c r="K65" s="12" t="s">
        <v>3</v>
      </c>
      <c r="L65" s="4">
        <v>412</v>
      </c>
      <c r="M65" s="4">
        <v>409</v>
      </c>
      <c r="N65" s="4">
        <v>412</v>
      </c>
      <c r="O65" s="4">
        <v>409</v>
      </c>
      <c r="P65" s="4">
        <v>228495.05</v>
      </c>
      <c r="Q65" s="4">
        <v>207001.76</v>
      </c>
      <c r="R65" s="4">
        <v>252849.81</v>
      </c>
      <c r="S65" s="4">
        <v>24354.76</v>
      </c>
      <c r="T65" s="4"/>
      <c r="U65" s="4">
        <v>247377.08</v>
      </c>
      <c r="V65" s="4">
        <v>40375.31</v>
      </c>
      <c r="W65" s="4"/>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row>
    <row r="66" spans="1:63" x14ac:dyDescent="0.25">
      <c r="A66" s="1">
        <v>59013</v>
      </c>
      <c r="B66" s="7" t="s">
        <v>111</v>
      </c>
      <c r="C66" s="7" t="s">
        <v>846</v>
      </c>
      <c r="D66" s="6" t="s">
        <v>110</v>
      </c>
      <c r="E66" s="12" t="s">
        <v>0</v>
      </c>
      <c r="F66" s="3" t="s">
        <v>2</v>
      </c>
      <c r="G66" s="2" t="s">
        <v>852</v>
      </c>
      <c r="H66" s="47" t="s">
        <v>74</v>
      </c>
      <c r="I66" s="2" t="s">
        <v>87</v>
      </c>
      <c r="J66" s="2" t="s">
        <v>63</v>
      </c>
      <c r="K66" s="12" t="s">
        <v>11</v>
      </c>
      <c r="L66" s="4">
        <v>229</v>
      </c>
      <c r="M66" s="4">
        <v>310</v>
      </c>
      <c r="N66" s="4">
        <v>229</v>
      </c>
      <c r="O66" s="4">
        <v>310</v>
      </c>
      <c r="P66" s="4">
        <v>32801</v>
      </c>
      <c r="Q66" s="4">
        <v>132345.39000000001</v>
      </c>
      <c r="R66" s="4">
        <v>38742.61</v>
      </c>
      <c r="S66" s="4">
        <v>5941.61</v>
      </c>
      <c r="T66" s="4"/>
      <c r="U66" s="4">
        <v>158159.10999999999</v>
      </c>
      <c r="V66" s="4">
        <v>25813.73</v>
      </c>
      <c r="W66" s="4"/>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row>
    <row r="67" spans="1:63" x14ac:dyDescent="0.25">
      <c r="A67" s="1">
        <v>10393</v>
      </c>
      <c r="B67" s="7" t="s">
        <v>109</v>
      </c>
      <c r="C67" s="7" t="s">
        <v>846</v>
      </c>
      <c r="D67" s="6" t="s">
        <v>91</v>
      </c>
      <c r="E67" s="12" t="s">
        <v>0</v>
      </c>
      <c r="F67" s="3" t="s">
        <v>70</v>
      </c>
      <c r="G67" s="2" t="s">
        <v>852</v>
      </c>
      <c r="H67" s="47" t="s">
        <v>74</v>
      </c>
      <c r="L67" s="4">
        <v>2</v>
      </c>
      <c r="M67" s="4">
        <v>2</v>
      </c>
      <c r="N67" s="4">
        <v>2</v>
      </c>
      <c r="O67" s="4">
        <v>2</v>
      </c>
      <c r="P67" s="4">
        <v>281.19</v>
      </c>
      <c r="Q67" s="4">
        <v>507.16</v>
      </c>
      <c r="R67" s="4">
        <v>6922.09</v>
      </c>
      <c r="S67" s="4">
        <v>80</v>
      </c>
      <c r="T67" s="4">
        <v>3925</v>
      </c>
      <c r="U67" s="4">
        <v>8609.5499999999993</v>
      </c>
      <c r="V67" s="4">
        <v>80</v>
      </c>
      <c r="W67" s="4">
        <v>4213</v>
      </c>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row>
    <row r="68" spans="1:63" x14ac:dyDescent="0.25">
      <c r="A68" s="1">
        <v>10393</v>
      </c>
      <c r="B68" s="7" t="s">
        <v>109</v>
      </c>
      <c r="C68" s="7" t="s">
        <v>846</v>
      </c>
      <c r="D68" s="6" t="s">
        <v>108</v>
      </c>
      <c r="E68" s="12" t="s">
        <v>0</v>
      </c>
      <c r="F68" s="3" t="s">
        <v>2</v>
      </c>
      <c r="G68" s="2" t="s">
        <v>852</v>
      </c>
      <c r="H68" s="47" t="s">
        <v>1</v>
      </c>
      <c r="I68" s="2" t="s">
        <v>87</v>
      </c>
      <c r="J68" s="2" t="s">
        <v>63</v>
      </c>
      <c r="K68" s="12" t="s">
        <v>11</v>
      </c>
      <c r="L68" s="4">
        <v>269</v>
      </c>
      <c r="M68" s="4">
        <v>266</v>
      </c>
      <c r="N68" s="4">
        <v>269</v>
      </c>
      <c r="O68" s="4">
        <v>266</v>
      </c>
      <c r="P68" s="4">
        <v>49153</v>
      </c>
      <c r="Q68" s="4">
        <v>48735</v>
      </c>
      <c r="R68" s="4">
        <v>49153</v>
      </c>
      <c r="S68" s="4">
        <v>310</v>
      </c>
      <c r="T68" s="4">
        <v>7900</v>
      </c>
      <c r="U68" s="4">
        <v>48735</v>
      </c>
      <c r="V68" s="4">
        <v>330</v>
      </c>
      <c r="W68" s="4">
        <v>8200</v>
      </c>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row>
    <row r="69" spans="1:63" x14ac:dyDescent="0.25">
      <c r="A69" s="1">
        <v>10627</v>
      </c>
      <c r="B69" s="1" t="s">
        <v>16</v>
      </c>
      <c r="C69" s="1" t="s">
        <v>847</v>
      </c>
      <c r="D69" s="1" t="s">
        <v>15</v>
      </c>
      <c r="E69" s="12" t="s">
        <v>0</v>
      </c>
      <c r="F69" s="3" t="s">
        <v>2</v>
      </c>
      <c r="G69" s="2" t="s">
        <v>853</v>
      </c>
      <c r="H69" s="47" t="s">
        <v>18</v>
      </c>
      <c r="K69" s="12" t="s">
        <v>11</v>
      </c>
      <c r="L69" s="37">
        <v>242</v>
      </c>
      <c r="M69" s="38">
        <v>319</v>
      </c>
      <c r="N69" s="38">
        <v>242</v>
      </c>
      <c r="O69" s="38">
        <v>319</v>
      </c>
      <c r="P69" s="37">
        <v>13550</v>
      </c>
      <c r="Q69" s="37">
        <v>18050</v>
      </c>
      <c r="R69" s="39">
        <v>13550</v>
      </c>
      <c r="S69" s="39">
        <v>10000</v>
      </c>
      <c r="T69" s="39">
        <v>1580</v>
      </c>
      <c r="U69" s="4">
        <v>18050</v>
      </c>
      <c r="V69" s="4">
        <v>12500</v>
      </c>
      <c r="W69" s="39">
        <v>1630</v>
      </c>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row>
    <row r="70" spans="1:63" x14ac:dyDescent="0.25">
      <c r="A70" s="1">
        <v>10944</v>
      </c>
      <c r="B70" s="7" t="s">
        <v>42</v>
      </c>
      <c r="C70" s="7" t="s">
        <v>846</v>
      </c>
      <c r="D70" s="6" t="s">
        <v>107</v>
      </c>
      <c r="E70" s="12" t="s">
        <v>0</v>
      </c>
      <c r="F70" s="3" t="s">
        <v>2</v>
      </c>
      <c r="G70" s="2" t="s">
        <v>852</v>
      </c>
      <c r="H70" s="47" t="s">
        <v>28</v>
      </c>
      <c r="K70" s="12" t="s">
        <v>29</v>
      </c>
      <c r="L70" s="4"/>
      <c r="M70" s="4">
        <v>191</v>
      </c>
      <c r="N70" s="4"/>
      <c r="O70" s="4">
        <v>191</v>
      </c>
      <c r="P70" s="4"/>
      <c r="Q70" s="4">
        <v>95500</v>
      </c>
      <c r="R70" s="4"/>
      <c r="S70" s="4"/>
      <c r="T70" s="4"/>
      <c r="U70" s="4">
        <v>95500</v>
      </c>
      <c r="V70" s="4"/>
      <c r="W70" s="4">
        <v>17290</v>
      </c>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row>
    <row r="71" spans="1:63" x14ac:dyDescent="0.25">
      <c r="A71" s="1">
        <v>10944</v>
      </c>
      <c r="B71" s="7" t="s">
        <v>42</v>
      </c>
      <c r="C71" s="7" t="s">
        <v>846</v>
      </c>
      <c r="D71" s="6" t="s">
        <v>106</v>
      </c>
      <c r="E71" s="12" t="s">
        <v>105</v>
      </c>
      <c r="F71" s="3" t="s">
        <v>2</v>
      </c>
      <c r="G71" s="2" t="s">
        <v>852</v>
      </c>
      <c r="H71" s="47" t="s">
        <v>28</v>
      </c>
      <c r="K71" s="12" t="s">
        <v>29</v>
      </c>
      <c r="L71" s="4">
        <v>291</v>
      </c>
      <c r="M71" s="4">
        <v>113</v>
      </c>
      <c r="N71" s="4">
        <v>291</v>
      </c>
      <c r="O71" s="4">
        <v>113</v>
      </c>
      <c r="P71" s="4">
        <v>50925</v>
      </c>
      <c r="Q71" s="4">
        <v>19766</v>
      </c>
      <c r="R71" s="4">
        <v>50925</v>
      </c>
      <c r="S71" s="4"/>
      <c r="T71" s="4">
        <v>17290</v>
      </c>
      <c r="U71" s="4">
        <v>19765.810000000001</v>
      </c>
      <c r="V71" s="4"/>
      <c r="W71" s="4">
        <v>17290</v>
      </c>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row>
    <row r="72" spans="1:63" x14ac:dyDescent="0.25">
      <c r="A72" s="1">
        <v>10944</v>
      </c>
      <c r="B72" s="7" t="s">
        <v>42</v>
      </c>
      <c r="C72" s="7" t="s">
        <v>846</v>
      </c>
      <c r="D72" s="6" t="s">
        <v>104</v>
      </c>
      <c r="E72" s="12" t="s">
        <v>0</v>
      </c>
      <c r="F72" s="3" t="s">
        <v>103</v>
      </c>
      <c r="G72" s="2" t="s">
        <v>852</v>
      </c>
      <c r="H72" s="47" t="s">
        <v>74</v>
      </c>
      <c r="K72" s="12" t="s">
        <v>3</v>
      </c>
      <c r="L72" s="4">
        <v>238</v>
      </c>
      <c r="M72" s="4">
        <v>81</v>
      </c>
      <c r="N72" s="4">
        <v>238</v>
      </c>
      <c r="O72" s="4">
        <v>81</v>
      </c>
      <c r="P72" s="4">
        <v>503596</v>
      </c>
      <c r="Q72" s="4">
        <v>142987</v>
      </c>
      <c r="R72" s="4">
        <v>824051.66</v>
      </c>
      <c r="S72" s="4"/>
      <c r="T72" s="4">
        <v>60000</v>
      </c>
      <c r="U72" s="4">
        <v>283904.38</v>
      </c>
      <c r="V72" s="4"/>
      <c r="W72" s="4">
        <v>60000</v>
      </c>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row>
    <row r="73" spans="1:63" x14ac:dyDescent="0.25">
      <c r="A73" s="1">
        <v>22355</v>
      </c>
      <c r="B73" s="7" t="s">
        <v>102</v>
      </c>
      <c r="C73" s="7" t="s">
        <v>846</v>
      </c>
      <c r="D73" s="6" t="s">
        <v>101</v>
      </c>
      <c r="E73" s="12" t="s">
        <v>0</v>
      </c>
      <c r="F73" s="3" t="s">
        <v>100</v>
      </c>
      <c r="G73" s="2" t="s">
        <v>852</v>
      </c>
      <c r="H73" s="47" t="s">
        <v>74</v>
      </c>
      <c r="K73" s="12" t="s">
        <v>3</v>
      </c>
      <c r="L73" s="4">
        <v>0</v>
      </c>
      <c r="M73" s="4">
        <v>0</v>
      </c>
      <c r="N73" s="4">
        <v>52</v>
      </c>
      <c r="O73" s="4">
        <v>10</v>
      </c>
      <c r="P73" s="4"/>
      <c r="Q73" s="4">
        <v>2915</v>
      </c>
      <c r="R73" s="4"/>
      <c r="S73" s="4">
        <v>2009</v>
      </c>
      <c r="T73" s="4"/>
      <c r="U73" s="4"/>
      <c r="V73" s="4"/>
      <c r="W73" s="4"/>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row>
    <row r="74" spans="1:63" x14ac:dyDescent="0.25">
      <c r="A74" s="1">
        <v>15419</v>
      </c>
      <c r="B74" s="7" t="s">
        <v>7</v>
      </c>
      <c r="C74" s="7" t="s">
        <v>846</v>
      </c>
      <c r="D74" s="6" t="s">
        <v>99</v>
      </c>
      <c r="E74" s="12" t="s">
        <v>0</v>
      </c>
      <c r="F74" s="3" t="s">
        <v>2</v>
      </c>
      <c r="G74" s="2" t="s">
        <v>852</v>
      </c>
      <c r="H74" s="47" t="s">
        <v>1</v>
      </c>
      <c r="I74" s="2" t="s">
        <v>32</v>
      </c>
      <c r="J74" s="2" t="s">
        <v>63</v>
      </c>
      <c r="K74" s="12" t="s">
        <v>11</v>
      </c>
      <c r="L74" s="4">
        <v>2595</v>
      </c>
      <c r="M74" s="4">
        <v>2591</v>
      </c>
      <c r="N74" s="4">
        <v>2595</v>
      </c>
      <c r="O74" s="4">
        <v>2591</v>
      </c>
      <c r="P74" s="4">
        <v>1136610</v>
      </c>
      <c r="Q74" s="4">
        <v>1134858</v>
      </c>
      <c r="R74" s="4">
        <v>1136610</v>
      </c>
      <c r="S74" s="4">
        <v>2000</v>
      </c>
      <c r="T74" s="4">
        <v>2700</v>
      </c>
      <c r="U74" s="4">
        <v>1134858</v>
      </c>
      <c r="V74" s="4">
        <v>2000</v>
      </c>
      <c r="W74" s="4">
        <v>2700</v>
      </c>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row>
    <row r="75" spans="1:63" ht="38.25" x14ac:dyDescent="0.25">
      <c r="A75" s="1">
        <v>15419</v>
      </c>
      <c r="B75" s="7" t="s">
        <v>7</v>
      </c>
      <c r="C75" s="7" t="s">
        <v>846</v>
      </c>
      <c r="D75" s="6" t="s">
        <v>98</v>
      </c>
      <c r="E75" s="12" t="s">
        <v>17</v>
      </c>
      <c r="F75" s="3" t="s">
        <v>70</v>
      </c>
      <c r="G75" s="2" t="s">
        <v>852</v>
      </c>
      <c r="H75" s="47" t="s">
        <v>1</v>
      </c>
      <c r="I75" s="2" t="s">
        <v>87</v>
      </c>
      <c r="J75" s="2" t="s">
        <v>63</v>
      </c>
      <c r="K75" s="12" t="s">
        <v>11</v>
      </c>
      <c r="L75" s="4">
        <v>174</v>
      </c>
      <c r="M75" s="4">
        <v>198</v>
      </c>
      <c r="N75" s="4">
        <v>49</v>
      </c>
      <c r="O75" s="4">
        <v>81</v>
      </c>
      <c r="P75" s="4">
        <v>55000</v>
      </c>
      <c r="Q75" s="4">
        <v>68000</v>
      </c>
      <c r="R75" s="4">
        <v>323095</v>
      </c>
      <c r="S75" s="4">
        <v>557722</v>
      </c>
      <c r="T75" s="4">
        <v>0</v>
      </c>
      <c r="U75" s="4">
        <v>337249</v>
      </c>
      <c r="V75" s="4">
        <v>556519</v>
      </c>
      <c r="W75" s="4"/>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row>
    <row r="76" spans="1:63" x14ac:dyDescent="0.25">
      <c r="A76" s="1">
        <v>15419</v>
      </c>
      <c r="B76" s="7" t="s">
        <v>7</v>
      </c>
      <c r="C76" s="7" t="s">
        <v>846</v>
      </c>
      <c r="D76" s="6" t="s">
        <v>41</v>
      </c>
      <c r="E76" s="12" t="s">
        <v>0</v>
      </c>
      <c r="F76" s="3" t="s">
        <v>2</v>
      </c>
      <c r="G76" s="2" t="s">
        <v>853</v>
      </c>
      <c r="H76" s="47" t="s">
        <v>38</v>
      </c>
      <c r="K76" s="12" t="s">
        <v>29</v>
      </c>
      <c r="L76" s="4">
        <v>330</v>
      </c>
      <c r="M76" s="4">
        <v>326</v>
      </c>
      <c r="N76" s="4">
        <v>330</v>
      </c>
      <c r="O76" s="4">
        <v>326</v>
      </c>
      <c r="P76" s="4">
        <v>144540</v>
      </c>
      <c r="Q76" s="4">
        <v>142788</v>
      </c>
      <c r="R76" s="4">
        <v>144540</v>
      </c>
      <c r="S76" s="4">
        <v>2550</v>
      </c>
      <c r="T76" s="4">
        <v>500</v>
      </c>
      <c r="U76" s="4">
        <v>142788</v>
      </c>
      <c r="V76" s="4">
        <v>2170</v>
      </c>
      <c r="W76" s="4">
        <v>500</v>
      </c>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row>
    <row r="77" spans="1:63" x14ac:dyDescent="0.25">
      <c r="A77" s="1">
        <v>15419</v>
      </c>
      <c r="B77" s="1" t="s">
        <v>7</v>
      </c>
      <c r="C77" s="7" t="s">
        <v>846</v>
      </c>
      <c r="D77" s="1" t="s">
        <v>6</v>
      </c>
      <c r="E77" s="41" t="s">
        <v>0</v>
      </c>
      <c r="F77" s="1" t="s">
        <v>2</v>
      </c>
      <c r="G77" s="2" t="s">
        <v>853</v>
      </c>
      <c r="H77" s="48" t="s">
        <v>1</v>
      </c>
      <c r="K77" s="12" t="s">
        <v>3</v>
      </c>
      <c r="L77" s="4">
        <v>226</v>
      </c>
      <c r="M77" s="4">
        <v>137</v>
      </c>
      <c r="N77" s="4">
        <v>226</v>
      </c>
      <c r="O77" s="4">
        <v>137</v>
      </c>
      <c r="P77" s="4">
        <v>39550</v>
      </c>
      <c r="Q77" s="4">
        <v>23975</v>
      </c>
      <c r="R77" s="4"/>
      <c r="S77" s="4"/>
      <c r="T77" s="4">
        <v>200</v>
      </c>
      <c r="U77" s="4"/>
      <c r="V77" s="4">
        <v>2200</v>
      </c>
      <c r="W77" s="4">
        <v>200</v>
      </c>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row>
    <row r="78" spans="1:63" ht="38.25" x14ac:dyDescent="0.25">
      <c r="A78" s="1">
        <v>12744</v>
      </c>
      <c r="B78" s="7" t="s">
        <v>40</v>
      </c>
      <c r="C78" s="7" t="s">
        <v>847</v>
      </c>
      <c r="D78" s="6" t="s">
        <v>97</v>
      </c>
      <c r="E78" s="12" t="s">
        <v>17</v>
      </c>
      <c r="F78" s="3" t="s">
        <v>70</v>
      </c>
      <c r="G78" s="2" t="s">
        <v>852</v>
      </c>
      <c r="H78" s="47" t="s">
        <v>23</v>
      </c>
      <c r="K78" s="12" t="s">
        <v>29</v>
      </c>
      <c r="L78" s="4">
        <v>4508</v>
      </c>
      <c r="M78" s="4">
        <v>43</v>
      </c>
      <c r="N78" s="4">
        <v>63</v>
      </c>
      <c r="O78" s="4">
        <v>0</v>
      </c>
      <c r="P78" s="4">
        <v>110732</v>
      </c>
      <c r="Q78" s="4">
        <v>27679</v>
      </c>
      <c r="R78" s="4"/>
      <c r="S78" s="4">
        <v>51557.66</v>
      </c>
      <c r="T78" s="4"/>
      <c r="U78" s="4"/>
      <c r="V78" s="4">
        <v>55101.49</v>
      </c>
      <c r="W78" s="4"/>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row>
    <row r="79" spans="1:63" x14ac:dyDescent="0.25">
      <c r="A79" s="1">
        <v>14055</v>
      </c>
      <c r="B79" s="7" t="s">
        <v>39</v>
      </c>
      <c r="C79" s="7" t="s">
        <v>846</v>
      </c>
      <c r="D79" s="6" t="s">
        <v>96</v>
      </c>
      <c r="E79" s="12" t="s">
        <v>0</v>
      </c>
      <c r="F79" s="3" t="s">
        <v>70</v>
      </c>
      <c r="G79" s="2" t="s">
        <v>852</v>
      </c>
      <c r="H79" s="47" t="s">
        <v>18</v>
      </c>
      <c r="K79" s="12" t="s">
        <v>11</v>
      </c>
      <c r="L79" s="4">
        <v>9</v>
      </c>
      <c r="M79" s="4">
        <v>1</v>
      </c>
      <c r="N79" s="4">
        <v>9</v>
      </c>
      <c r="O79" s="4">
        <v>1</v>
      </c>
      <c r="P79" s="4"/>
      <c r="Q79" s="4"/>
      <c r="R79" s="4">
        <v>38121.94</v>
      </c>
      <c r="S79" s="4">
        <v>4250</v>
      </c>
      <c r="T79" s="4">
        <v>300</v>
      </c>
      <c r="U79" s="4">
        <v>21248.31</v>
      </c>
      <c r="V79" s="4">
        <v>4250</v>
      </c>
      <c r="W79" s="4">
        <v>300</v>
      </c>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row>
    <row r="80" spans="1:63" x14ac:dyDescent="0.25">
      <c r="A80" s="1">
        <v>14055</v>
      </c>
      <c r="B80" s="7" t="s">
        <v>39</v>
      </c>
      <c r="C80" s="7" t="s">
        <v>846</v>
      </c>
      <c r="D80" s="6" t="s">
        <v>8</v>
      </c>
      <c r="E80" s="12" t="s">
        <v>0</v>
      </c>
      <c r="F80" s="3" t="s">
        <v>2</v>
      </c>
      <c r="G80" s="2" t="s">
        <v>853</v>
      </c>
      <c r="H80" s="47" t="s">
        <v>38</v>
      </c>
      <c r="J80" s="2" t="s">
        <v>21</v>
      </c>
      <c r="K80" s="12" t="s">
        <v>29</v>
      </c>
      <c r="L80" s="4">
        <v>24</v>
      </c>
      <c r="M80" s="4">
        <v>22</v>
      </c>
      <c r="N80" s="4">
        <v>24</v>
      </c>
      <c r="O80" s="4">
        <v>15</v>
      </c>
      <c r="P80" s="4">
        <v>4390</v>
      </c>
      <c r="Q80" s="4">
        <v>3990</v>
      </c>
      <c r="R80" s="4">
        <v>4390.03</v>
      </c>
      <c r="S80" s="4"/>
      <c r="T80" s="4">
        <v>350</v>
      </c>
      <c r="U80" s="4">
        <v>3990.3</v>
      </c>
      <c r="V80" s="4" t="s">
        <v>37</v>
      </c>
      <c r="W80" s="4">
        <v>350</v>
      </c>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row>
    <row r="81" spans="1:63" ht="25.5" x14ac:dyDescent="0.25">
      <c r="A81" s="1">
        <v>14170</v>
      </c>
      <c r="B81" s="7" t="s">
        <v>36</v>
      </c>
      <c r="C81" s="1" t="s">
        <v>847</v>
      </c>
      <c r="D81" s="6" t="s">
        <v>95</v>
      </c>
      <c r="E81" s="12" t="s">
        <v>0</v>
      </c>
      <c r="F81" s="3" t="s">
        <v>2</v>
      </c>
      <c r="G81" s="2" t="s">
        <v>852</v>
      </c>
      <c r="H81" s="47" t="s">
        <v>74</v>
      </c>
      <c r="K81" s="12" t="s">
        <v>11</v>
      </c>
      <c r="L81" s="4">
        <v>3899</v>
      </c>
      <c r="M81" s="4">
        <v>4315</v>
      </c>
      <c r="N81" s="4">
        <v>3899</v>
      </c>
      <c r="O81" s="4">
        <v>4315</v>
      </c>
      <c r="P81" s="4">
        <v>135595</v>
      </c>
      <c r="Q81" s="4">
        <v>158488</v>
      </c>
      <c r="R81" s="4"/>
      <c r="S81" s="4">
        <v>0</v>
      </c>
      <c r="T81" s="4">
        <v>0</v>
      </c>
      <c r="U81" s="4"/>
      <c r="V81" s="4">
        <v>0</v>
      </c>
      <c r="W81" s="4"/>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row>
    <row r="82" spans="1:63" ht="25.5" x14ac:dyDescent="0.25">
      <c r="A82" s="1">
        <v>14170</v>
      </c>
      <c r="B82" s="7" t="s">
        <v>36</v>
      </c>
      <c r="C82" s="7" t="s">
        <v>847</v>
      </c>
      <c r="D82" s="6" t="s">
        <v>35</v>
      </c>
      <c r="E82" s="12" t="s">
        <v>0</v>
      </c>
      <c r="F82" s="3" t="s">
        <v>2</v>
      </c>
      <c r="G82" s="2" t="s">
        <v>853</v>
      </c>
      <c r="H82" s="47" t="s">
        <v>18</v>
      </c>
      <c r="K82" s="12" t="s">
        <v>29</v>
      </c>
      <c r="L82" s="4">
        <v>255</v>
      </c>
      <c r="M82" s="4">
        <v>427</v>
      </c>
      <c r="N82" s="4">
        <v>255</v>
      </c>
      <c r="O82" s="4">
        <v>427</v>
      </c>
      <c r="P82" s="4">
        <v>55937</v>
      </c>
      <c r="Q82" s="4">
        <v>84575</v>
      </c>
      <c r="R82" s="4"/>
      <c r="S82" s="4">
        <v>3123</v>
      </c>
      <c r="T82" s="4">
        <v>0</v>
      </c>
      <c r="U82" s="4"/>
      <c r="V82" s="4">
        <v>10224</v>
      </c>
      <c r="W82" s="4"/>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row>
    <row r="83" spans="1:63" x14ac:dyDescent="0.25">
      <c r="A83" s="1">
        <v>14324</v>
      </c>
      <c r="B83" s="7" t="s">
        <v>5</v>
      </c>
      <c r="C83" s="7" t="s">
        <v>846</v>
      </c>
      <c r="D83" s="6" t="s">
        <v>94</v>
      </c>
      <c r="E83" s="12" t="s">
        <v>0</v>
      </c>
      <c r="F83" s="3" t="s">
        <v>2</v>
      </c>
      <c r="G83" s="2" t="s">
        <v>852</v>
      </c>
      <c r="H83" s="47" t="s">
        <v>1</v>
      </c>
      <c r="I83" s="2" t="s">
        <v>64</v>
      </c>
      <c r="J83" s="2" t="s">
        <v>63</v>
      </c>
      <c r="K83" s="12" t="s">
        <v>11</v>
      </c>
      <c r="L83" s="4">
        <v>524</v>
      </c>
      <c r="M83" s="4">
        <v>542</v>
      </c>
      <c r="N83" s="4">
        <v>524</v>
      </c>
      <c r="O83" s="4">
        <v>542</v>
      </c>
      <c r="P83" s="4">
        <v>92609</v>
      </c>
      <c r="Q83" s="4">
        <v>98464</v>
      </c>
      <c r="R83" s="4">
        <v>92609</v>
      </c>
      <c r="S83" s="4"/>
      <c r="T83" s="4">
        <v>2268</v>
      </c>
      <c r="U83" s="4">
        <v>98464</v>
      </c>
      <c r="V83" s="4">
        <v>0</v>
      </c>
      <c r="W83" s="4">
        <v>2339</v>
      </c>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row>
    <row r="84" spans="1:63" x14ac:dyDescent="0.25">
      <c r="A84" s="1">
        <v>14324</v>
      </c>
      <c r="B84" s="7" t="s">
        <v>5</v>
      </c>
      <c r="C84" s="7" t="s">
        <v>846</v>
      </c>
      <c r="D84" s="6" t="s">
        <v>4</v>
      </c>
      <c r="E84" s="40" t="s">
        <v>0</v>
      </c>
      <c r="F84" s="6" t="s">
        <v>2</v>
      </c>
      <c r="G84" s="2" t="s">
        <v>853</v>
      </c>
      <c r="H84" s="47" t="s">
        <v>1</v>
      </c>
      <c r="K84" s="12" t="s">
        <v>3</v>
      </c>
      <c r="L84" s="4">
        <v>128</v>
      </c>
      <c r="M84" s="4">
        <v>130</v>
      </c>
      <c r="N84" s="4">
        <v>128</v>
      </c>
      <c r="O84" s="4">
        <v>130</v>
      </c>
      <c r="P84" s="4">
        <v>25996</v>
      </c>
      <c r="Q84" s="4">
        <v>27193</v>
      </c>
      <c r="R84" s="4">
        <v>25996</v>
      </c>
      <c r="S84" s="4">
        <v>2600</v>
      </c>
      <c r="T84" s="4">
        <v>1620</v>
      </c>
      <c r="U84" s="4">
        <v>27193</v>
      </c>
      <c r="V84" s="4">
        <v>2719</v>
      </c>
      <c r="W84" s="4">
        <v>1670</v>
      </c>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row>
    <row r="85" spans="1:63" x14ac:dyDescent="0.25">
      <c r="A85" s="1">
        <v>14354</v>
      </c>
      <c r="B85" s="7" t="s">
        <v>34</v>
      </c>
      <c r="C85" s="7" t="s">
        <v>849</v>
      </c>
      <c r="D85" s="6" t="s">
        <v>92</v>
      </c>
      <c r="E85" s="12" t="s">
        <v>0</v>
      </c>
      <c r="F85" s="3" t="s">
        <v>2</v>
      </c>
      <c r="G85" s="2" t="s">
        <v>852</v>
      </c>
      <c r="H85" s="47" t="s">
        <v>23</v>
      </c>
      <c r="K85" s="12" t="s">
        <v>3</v>
      </c>
      <c r="L85" s="4">
        <v>6114</v>
      </c>
      <c r="M85" s="4">
        <v>6235</v>
      </c>
      <c r="N85" s="4">
        <v>6114</v>
      </c>
      <c r="O85" s="4">
        <v>6235</v>
      </c>
      <c r="P85" s="4">
        <v>3108010</v>
      </c>
      <c r="Q85" s="4">
        <v>2649337</v>
      </c>
      <c r="R85" s="4">
        <v>3108009.75</v>
      </c>
      <c r="S85" s="4">
        <v>439425.94</v>
      </c>
      <c r="T85" s="4">
        <v>5013.8999999999996</v>
      </c>
      <c r="U85" s="4">
        <v>2649336.94</v>
      </c>
      <c r="V85" s="4">
        <v>250862.5</v>
      </c>
      <c r="W85" s="4">
        <v>4953.32</v>
      </c>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row>
    <row r="86" spans="1:63" x14ac:dyDescent="0.25">
      <c r="A86" s="1">
        <v>14354</v>
      </c>
      <c r="B86" s="7" t="s">
        <v>34</v>
      </c>
      <c r="C86" s="7" t="s">
        <v>849</v>
      </c>
      <c r="D86" s="6" t="s">
        <v>91</v>
      </c>
      <c r="E86" s="12" t="s">
        <v>0</v>
      </c>
      <c r="F86" s="3" t="s">
        <v>70</v>
      </c>
      <c r="G86" s="2" t="s">
        <v>852</v>
      </c>
      <c r="H86" s="47" t="s">
        <v>1</v>
      </c>
      <c r="K86" s="12" t="s">
        <v>11</v>
      </c>
      <c r="L86" s="4">
        <v>82</v>
      </c>
      <c r="M86" s="4">
        <v>44</v>
      </c>
      <c r="N86" s="4">
        <v>82</v>
      </c>
      <c r="O86" s="4">
        <v>44</v>
      </c>
      <c r="P86" s="4"/>
      <c r="Q86" s="4"/>
      <c r="R86" s="4">
        <v>393964.82</v>
      </c>
      <c r="S86" s="4">
        <v>54748.06</v>
      </c>
      <c r="T86" s="4">
        <v>27059.439999999999</v>
      </c>
      <c r="U86" s="4">
        <v>343434.1</v>
      </c>
      <c r="V86" s="4">
        <v>48610.75</v>
      </c>
      <c r="W86" s="4">
        <v>9604.18</v>
      </c>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row>
    <row r="87" spans="1:63" x14ac:dyDescent="0.25">
      <c r="A87" s="1">
        <v>14354</v>
      </c>
      <c r="B87" s="7" t="s">
        <v>34</v>
      </c>
      <c r="C87" s="7" t="s">
        <v>849</v>
      </c>
      <c r="D87" s="6" t="s">
        <v>33</v>
      </c>
      <c r="E87" s="12" t="s">
        <v>0</v>
      </c>
      <c r="F87" s="3" t="s">
        <v>2</v>
      </c>
      <c r="G87" s="2" t="s">
        <v>853</v>
      </c>
      <c r="H87" s="47" t="s">
        <v>23</v>
      </c>
      <c r="J87" s="2" t="s">
        <v>32</v>
      </c>
      <c r="K87" s="12" t="s">
        <v>3</v>
      </c>
      <c r="L87" s="4">
        <v>211</v>
      </c>
      <c r="M87" s="4">
        <v>211</v>
      </c>
      <c r="N87" s="4">
        <v>211</v>
      </c>
      <c r="O87" s="4">
        <v>211</v>
      </c>
      <c r="P87" s="4">
        <v>37083</v>
      </c>
      <c r="Q87" s="4">
        <v>58686</v>
      </c>
      <c r="R87" s="4">
        <v>37083</v>
      </c>
      <c r="S87" s="4">
        <v>35220.449999999997</v>
      </c>
      <c r="T87" s="4">
        <v>5000</v>
      </c>
      <c r="U87" s="4">
        <v>58686</v>
      </c>
      <c r="V87" s="4">
        <v>32470</v>
      </c>
      <c r="W87" s="4">
        <v>5000</v>
      </c>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row>
    <row r="88" spans="1:63" x14ac:dyDescent="0.25">
      <c r="A88" s="1">
        <v>14505</v>
      </c>
      <c r="B88" s="7" t="s">
        <v>31</v>
      </c>
      <c r="C88" s="7" t="s">
        <v>847</v>
      </c>
      <c r="D88" s="6" t="s">
        <v>30</v>
      </c>
      <c r="E88" s="12" t="s">
        <v>0</v>
      </c>
      <c r="F88" s="3" t="s">
        <v>2</v>
      </c>
      <c r="G88" s="2" t="s">
        <v>853</v>
      </c>
      <c r="H88" s="47" t="s">
        <v>28</v>
      </c>
      <c r="K88" s="12" t="s">
        <v>29</v>
      </c>
      <c r="L88" s="4">
        <v>32</v>
      </c>
      <c r="M88" s="4">
        <v>28</v>
      </c>
      <c r="N88" s="4">
        <v>24</v>
      </c>
      <c r="O88" s="4">
        <v>24</v>
      </c>
      <c r="P88" s="4">
        <v>2958</v>
      </c>
      <c r="Q88" s="4">
        <v>5011</v>
      </c>
      <c r="R88" s="4"/>
      <c r="S88" s="4">
        <v>480</v>
      </c>
      <c r="T88" s="4"/>
      <c r="U88" s="4"/>
      <c r="V88" s="4">
        <v>645</v>
      </c>
      <c r="W88" s="4"/>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row>
    <row r="89" spans="1:63" ht="25.5" x14ac:dyDescent="0.25">
      <c r="A89" s="1">
        <v>14653</v>
      </c>
      <c r="B89" s="7" t="s">
        <v>90</v>
      </c>
      <c r="C89" s="7" t="s">
        <v>846</v>
      </c>
      <c r="D89" s="6" t="s">
        <v>89</v>
      </c>
      <c r="E89" s="12" t="s">
        <v>0</v>
      </c>
      <c r="F89" s="3" t="s">
        <v>2</v>
      </c>
      <c r="G89" s="2" t="s">
        <v>852</v>
      </c>
      <c r="H89" s="47" t="s">
        <v>74</v>
      </c>
      <c r="I89" s="2" t="s">
        <v>87</v>
      </c>
      <c r="J89" s="2" t="s">
        <v>63</v>
      </c>
      <c r="K89" s="12" t="s">
        <v>11</v>
      </c>
      <c r="L89" s="4">
        <v>38</v>
      </c>
      <c r="M89" s="4">
        <v>39</v>
      </c>
      <c r="N89" s="4">
        <v>38</v>
      </c>
      <c r="O89" s="4">
        <v>39</v>
      </c>
      <c r="P89" s="4">
        <v>2140</v>
      </c>
      <c r="Q89" s="4">
        <v>2235</v>
      </c>
      <c r="R89" s="4">
        <v>2140</v>
      </c>
      <c r="S89" s="4"/>
      <c r="T89" s="4"/>
      <c r="U89" s="4">
        <v>2235</v>
      </c>
      <c r="V89" s="4"/>
      <c r="W89" s="4"/>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row>
    <row r="90" spans="1:63" x14ac:dyDescent="0.25">
      <c r="A90" s="1">
        <v>14668</v>
      </c>
      <c r="B90" s="7" t="s">
        <v>84</v>
      </c>
      <c r="C90" s="7" t="s">
        <v>847</v>
      </c>
      <c r="D90" s="6" t="s">
        <v>8</v>
      </c>
      <c r="E90" s="12" t="s">
        <v>0</v>
      </c>
      <c r="F90" s="3" t="s">
        <v>2</v>
      </c>
      <c r="G90" s="2" t="s">
        <v>852</v>
      </c>
      <c r="H90" s="47" t="s">
        <v>23</v>
      </c>
      <c r="K90" s="12" t="s">
        <v>11</v>
      </c>
      <c r="L90" s="4">
        <v>541</v>
      </c>
      <c r="M90" s="4">
        <v>1146</v>
      </c>
      <c r="N90" s="4">
        <v>541</v>
      </c>
      <c r="O90" s="4">
        <v>1146</v>
      </c>
      <c r="P90" s="4">
        <v>108200</v>
      </c>
      <c r="Q90" s="4">
        <v>324200</v>
      </c>
      <c r="R90" s="4">
        <v>108200</v>
      </c>
      <c r="S90" s="4">
        <v>0</v>
      </c>
      <c r="T90" s="4">
        <v>62000</v>
      </c>
      <c r="U90" s="4">
        <v>324200</v>
      </c>
      <c r="V90" s="4">
        <v>0</v>
      </c>
      <c r="W90" s="4">
        <v>64000</v>
      </c>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row>
    <row r="91" spans="1:63" x14ac:dyDescent="0.25">
      <c r="A91" s="1">
        <v>14668</v>
      </c>
      <c r="B91" s="7" t="s">
        <v>84</v>
      </c>
      <c r="C91" s="7" t="s">
        <v>847</v>
      </c>
      <c r="D91" s="6" t="s">
        <v>88</v>
      </c>
      <c r="E91" s="12" t="s">
        <v>0</v>
      </c>
      <c r="F91" s="3" t="s">
        <v>2</v>
      </c>
      <c r="G91" s="2" t="s">
        <v>852</v>
      </c>
      <c r="H91" s="47" t="s">
        <v>23</v>
      </c>
      <c r="I91" s="2" t="s">
        <v>87</v>
      </c>
      <c r="J91" s="2" t="s">
        <v>63</v>
      </c>
      <c r="K91" s="12" t="s">
        <v>11</v>
      </c>
      <c r="L91" s="4">
        <v>400</v>
      </c>
      <c r="M91" s="4">
        <v>385</v>
      </c>
      <c r="N91" s="4">
        <v>400</v>
      </c>
      <c r="O91" s="4">
        <v>385</v>
      </c>
      <c r="P91" s="4">
        <v>130887</v>
      </c>
      <c r="Q91" s="4">
        <v>127694</v>
      </c>
      <c r="R91" s="4">
        <v>130887</v>
      </c>
      <c r="S91" s="4">
        <v>0</v>
      </c>
      <c r="T91" s="4">
        <v>31000</v>
      </c>
      <c r="U91" s="4">
        <v>127694</v>
      </c>
      <c r="V91" s="4">
        <v>0</v>
      </c>
      <c r="W91" s="4">
        <v>32000</v>
      </c>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row>
    <row r="92" spans="1:63" x14ac:dyDescent="0.25">
      <c r="A92" s="1">
        <v>14668</v>
      </c>
      <c r="B92" s="7" t="s">
        <v>84</v>
      </c>
      <c r="C92" s="7" t="s">
        <v>847</v>
      </c>
      <c r="D92" s="6" t="s">
        <v>86</v>
      </c>
      <c r="E92" s="12" t="s">
        <v>0</v>
      </c>
      <c r="F92" s="3" t="s">
        <v>2</v>
      </c>
      <c r="G92" s="2" t="s">
        <v>852</v>
      </c>
      <c r="H92" s="47" t="s">
        <v>23</v>
      </c>
      <c r="I92" s="2" t="s">
        <v>32</v>
      </c>
      <c r="J92" s="2" t="s">
        <v>63</v>
      </c>
      <c r="K92" s="12" t="s">
        <v>3</v>
      </c>
      <c r="L92" s="4">
        <v>213</v>
      </c>
      <c r="M92" s="4">
        <v>192</v>
      </c>
      <c r="N92" s="4">
        <v>213</v>
      </c>
      <c r="O92" s="4">
        <v>192</v>
      </c>
      <c r="P92" s="4">
        <v>73016</v>
      </c>
      <c r="Q92" s="4">
        <v>67422</v>
      </c>
      <c r="R92" s="4">
        <v>73016</v>
      </c>
      <c r="S92" s="4">
        <v>0</v>
      </c>
      <c r="T92" s="4">
        <v>31000</v>
      </c>
      <c r="U92" s="4">
        <v>67422</v>
      </c>
      <c r="V92" s="4">
        <v>0</v>
      </c>
      <c r="W92" s="4">
        <v>32000</v>
      </c>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row>
    <row r="93" spans="1:63" x14ac:dyDescent="0.25">
      <c r="A93" s="1">
        <v>14668</v>
      </c>
      <c r="B93" s="7" t="s">
        <v>84</v>
      </c>
      <c r="C93" s="7" t="s">
        <v>847</v>
      </c>
      <c r="D93" s="6" t="s">
        <v>85</v>
      </c>
      <c r="E93" s="12" t="s">
        <v>0</v>
      </c>
      <c r="F93" s="3" t="s">
        <v>70</v>
      </c>
      <c r="G93" s="2" t="s">
        <v>852</v>
      </c>
      <c r="H93" s="47" t="s">
        <v>74</v>
      </c>
      <c r="K93" s="12" t="s">
        <v>3</v>
      </c>
      <c r="L93" s="4">
        <v>11</v>
      </c>
      <c r="M93" s="4"/>
      <c r="N93" s="4">
        <v>11</v>
      </c>
      <c r="O93" s="4"/>
      <c r="P93" s="4"/>
      <c r="Q93" s="4"/>
      <c r="R93" s="4">
        <v>47500</v>
      </c>
      <c r="S93" s="4">
        <v>2500</v>
      </c>
      <c r="T93" s="4"/>
      <c r="U93" s="4"/>
      <c r="V93" s="4"/>
      <c r="W93" s="4"/>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row>
    <row r="94" spans="1:63" x14ac:dyDescent="0.25">
      <c r="A94" s="1">
        <v>14668</v>
      </c>
      <c r="B94" s="7" t="s">
        <v>84</v>
      </c>
      <c r="C94" s="7" t="s">
        <v>847</v>
      </c>
      <c r="D94" s="6" t="s">
        <v>83</v>
      </c>
      <c r="E94" s="12" t="s">
        <v>0</v>
      </c>
      <c r="F94" s="3" t="s">
        <v>70</v>
      </c>
      <c r="G94" s="2" t="s">
        <v>852</v>
      </c>
      <c r="H94" s="47" t="s">
        <v>74</v>
      </c>
      <c r="K94" s="12" t="s">
        <v>29</v>
      </c>
      <c r="L94" s="4">
        <v>14</v>
      </c>
      <c r="M94" s="4"/>
      <c r="N94" s="4">
        <v>14</v>
      </c>
      <c r="O94" s="4"/>
      <c r="P94" s="4">
        <v>2260.77</v>
      </c>
      <c r="Q94" s="4"/>
      <c r="R94" s="4">
        <v>74143.09</v>
      </c>
      <c r="S94" s="4"/>
      <c r="T94" s="4"/>
      <c r="U94" s="4"/>
      <c r="V94" s="4"/>
      <c r="W94" s="4"/>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row>
    <row r="95" spans="1:63" x14ac:dyDescent="0.25">
      <c r="A95" s="1">
        <v>15500</v>
      </c>
      <c r="B95" s="7" t="s">
        <v>27</v>
      </c>
      <c r="C95" s="7" t="s">
        <v>849</v>
      </c>
      <c r="D95" s="6" t="s">
        <v>82</v>
      </c>
      <c r="E95" s="12" t="s">
        <v>0</v>
      </c>
      <c r="F95" s="3" t="s">
        <v>70</v>
      </c>
      <c r="G95" s="2" t="s">
        <v>852</v>
      </c>
      <c r="H95" s="47" t="s">
        <v>23</v>
      </c>
      <c r="L95" s="4">
        <v>1503</v>
      </c>
      <c r="M95" s="4">
        <v>649</v>
      </c>
      <c r="N95" s="4">
        <v>1503</v>
      </c>
      <c r="O95" s="4">
        <v>649</v>
      </c>
      <c r="P95" s="4">
        <v>280217</v>
      </c>
      <c r="Q95" s="4">
        <v>134173</v>
      </c>
      <c r="R95" s="4">
        <v>4947626</v>
      </c>
      <c r="S95" s="4">
        <v>1789606</v>
      </c>
      <c r="T95" s="4"/>
      <c r="U95" s="4">
        <v>3857764</v>
      </c>
      <c r="V95" s="4">
        <v>1522908</v>
      </c>
      <c r="W95" s="4"/>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row>
    <row r="96" spans="1:63" x14ac:dyDescent="0.25">
      <c r="A96" s="1">
        <v>15500</v>
      </c>
      <c r="B96" s="7" t="s">
        <v>27</v>
      </c>
      <c r="C96" s="7" t="s">
        <v>849</v>
      </c>
      <c r="D96" s="6" t="s">
        <v>81</v>
      </c>
      <c r="E96" s="12" t="s">
        <v>0</v>
      </c>
      <c r="F96" s="3" t="s">
        <v>2</v>
      </c>
      <c r="G96" s="2" t="s">
        <v>852</v>
      </c>
      <c r="H96" s="47" t="s">
        <v>18</v>
      </c>
      <c r="K96" s="12" t="s">
        <v>29</v>
      </c>
      <c r="L96" s="4">
        <v>22824</v>
      </c>
      <c r="M96" s="4">
        <v>19670</v>
      </c>
      <c r="N96" s="4">
        <v>22824</v>
      </c>
      <c r="O96" s="4">
        <v>19670</v>
      </c>
      <c r="P96" s="4">
        <v>10659050</v>
      </c>
      <c r="Q96" s="4">
        <v>9099763</v>
      </c>
      <c r="R96" s="4">
        <v>10659050</v>
      </c>
      <c r="S96" s="4">
        <v>3244169.05</v>
      </c>
      <c r="T96" s="4"/>
      <c r="U96" s="4">
        <v>9099763</v>
      </c>
      <c r="V96" s="4">
        <v>3226798</v>
      </c>
      <c r="W96" s="4"/>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row>
    <row r="97" spans="1:63" ht="25.5" x14ac:dyDescent="0.25">
      <c r="A97" s="1">
        <v>15500</v>
      </c>
      <c r="B97" s="7" t="s">
        <v>27</v>
      </c>
      <c r="C97" s="7" t="s">
        <v>849</v>
      </c>
      <c r="D97" s="6" t="s">
        <v>80</v>
      </c>
      <c r="E97" s="12" t="s">
        <v>0</v>
      </c>
      <c r="F97" s="3" t="s">
        <v>2</v>
      </c>
      <c r="G97" s="2" t="s">
        <v>852</v>
      </c>
      <c r="H97" s="47" t="s">
        <v>28</v>
      </c>
      <c r="K97" s="12" t="s">
        <v>29</v>
      </c>
      <c r="L97" s="4"/>
      <c r="M97" s="4">
        <v>12678</v>
      </c>
      <c r="N97" s="4"/>
      <c r="O97" s="4">
        <v>12678</v>
      </c>
      <c r="P97" s="4">
        <v>0</v>
      </c>
      <c r="Q97" s="4">
        <v>6765806</v>
      </c>
      <c r="R97" s="4">
        <v>6765806</v>
      </c>
      <c r="S97" s="4"/>
      <c r="T97" s="4"/>
      <c r="U97" s="4">
        <v>6765806</v>
      </c>
      <c r="V97" s="4">
        <v>1051804</v>
      </c>
      <c r="W97" s="4"/>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row>
    <row r="98" spans="1:63" x14ac:dyDescent="0.25">
      <c r="A98" s="1">
        <v>15500</v>
      </c>
      <c r="B98" s="7" t="s">
        <v>27</v>
      </c>
      <c r="C98" s="7" t="s">
        <v>849</v>
      </c>
      <c r="D98" s="6" t="s">
        <v>26</v>
      </c>
      <c r="E98" s="12" t="s">
        <v>0</v>
      </c>
      <c r="F98" s="3" t="s">
        <v>2</v>
      </c>
      <c r="G98" s="2" t="s">
        <v>853</v>
      </c>
      <c r="H98" s="47" t="s">
        <v>1</v>
      </c>
      <c r="K98" s="12" t="s">
        <v>11</v>
      </c>
      <c r="L98" s="4">
        <v>2881</v>
      </c>
      <c r="M98" s="4">
        <v>2412</v>
      </c>
      <c r="N98" s="4">
        <v>2881</v>
      </c>
      <c r="O98" s="4">
        <v>2412</v>
      </c>
      <c r="P98" s="4">
        <v>758632</v>
      </c>
      <c r="Q98" s="4">
        <v>854655</v>
      </c>
      <c r="R98" s="4">
        <v>758632</v>
      </c>
      <c r="S98" s="4">
        <v>93611.78</v>
      </c>
      <c r="T98" s="4"/>
      <c r="U98" s="4">
        <v>854655</v>
      </c>
      <c r="V98" s="4">
        <v>126578</v>
      </c>
      <c r="W98" s="4"/>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row>
    <row r="99" spans="1:63" x14ac:dyDescent="0.25">
      <c r="A99" s="1">
        <v>17279</v>
      </c>
      <c r="B99" s="7" t="s">
        <v>25</v>
      </c>
      <c r="C99" s="7" t="s">
        <v>846</v>
      </c>
      <c r="D99" s="6" t="s">
        <v>79</v>
      </c>
      <c r="E99" s="12" t="s">
        <v>0</v>
      </c>
      <c r="F99" s="3" t="s">
        <v>2</v>
      </c>
      <c r="G99" s="2" t="s">
        <v>852</v>
      </c>
      <c r="H99" s="47" t="s">
        <v>1</v>
      </c>
      <c r="I99" s="2" t="s">
        <v>64</v>
      </c>
      <c r="J99" s="2" t="s">
        <v>63</v>
      </c>
      <c r="K99" s="12" t="s">
        <v>29</v>
      </c>
      <c r="L99" s="4">
        <v>141</v>
      </c>
      <c r="M99" s="4">
        <v>134</v>
      </c>
      <c r="N99" s="4">
        <v>141</v>
      </c>
      <c r="O99" s="4">
        <v>134</v>
      </c>
      <c r="P99" s="4">
        <v>16976</v>
      </c>
      <c r="Q99" s="4">
        <v>26167</v>
      </c>
      <c r="R99" s="4"/>
      <c r="S99" s="4"/>
      <c r="T99" s="4"/>
      <c r="U99" s="4"/>
      <c r="V99" s="4"/>
      <c r="W99" s="4"/>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row>
    <row r="100" spans="1:63" ht="25.5" x14ac:dyDescent="0.25">
      <c r="A100" s="1">
        <v>17470</v>
      </c>
      <c r="B100" s="7" t="s">
        <v>20</v>
      </c>
      <c r="C100" s="7" t="s">
        <v>846</v>
      </c>
      <c r="D100" s="6" t="s">
        <v>78</v>
      </c>
      <c r="E100" s="12" t="s">
        <v>0</v>
      </c>
      <c r="F100" s="3" t="s">
        <v>2</v>
      </c>
      <c r="G100" s="2" t="s">
        <v>852</v>
      </c>
      <c r="H100" s="47" t="s">
        <v>1</v>
      </c>
      <c r="L100" s="4">
        <v>14542</v>
      </c>
      <c r="M100" s="4">
        <v>15418</v>
      </c>
      <c r="N100" s="4">
        <v>14542</v>
      </c>
      <c r="O100" s="4">
        <v>15418</v>
      </c>
      <c r="P100" s="4">
        <v>5315975</v>
      </c>
      <c r="Q100" s="4">
        <v>5891251</v>
      </c>
      <c r="R100" s="4">
        <v>5315975</v>
      </c>
      <c r="S100" s="4"/>
      <c r="T100" s="4">
        <v>200000</v>
      </c>
      <c r="U100" s="4">
        <v>5891251</v>
      </c>
      <c r="V100" s="4"/>
      <c r="W100" s="4">
        <v>200000</v>
      </c>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row>
    <row r="101" spans="1:63" ht="38.25" x14ac:dyDescent="0.25">
      <c r="A101" s="1">
        <v>17470</v>
      </c>
      <c r="B101" s="7" t="s">
        <v>20</v>
      </c>
      <c r="C101" s="7" t="s">
        <v>846</v>
      </c>
      <c r="D101" s="6" t="s">
        <v>77</v>
      </c>
      <c r="E101" s="12" t="s">
        <v>17</v>
      </c>
      <c r="F101" s="3" t="s">
        <v>2</v>
      </c>
      <c r="G101" s="2" t="s">
        <v>852</v>
      </c>
      <c r="H101" s="47" t="s">
        <v>10</v>
      </c>
      <c r="I101" s="2" t="s">
        <v>21</v>
      </c>
      <c r="J101" s="2" t="s">
        <v>63</v>
      </c>
      <c r="K101" s="12" t="s">
        <v>11</v>
      </c>
      <c r="L101" s="4">
        <v>188</v>
      </c>
      <c r="M101" s="4">
        <v>57</v>
      </c>
      <c r="N101" s="4">
        <v>37</v>
      </c>
      <c r="O101" s="4">
        <v>10</v>
      </c>
      <c r="P101" s="4">
        <v>10350</v>
      </c>
      <c r="Q101" s="4">
        <v>3880</v>
      </c>
      <c r="R101" s="4">
        <v>10350</v>
      </c>
      <c r="S101" s="4"/>
      <c r="T101" s="4"/>
      <c r="U101" s="4">
        <v>3880</v>
      </c>
      <c r="V101" s="4"/>
      <c r="W101" s="4"/>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row>
    <row r="102" spans="1:63" ht="38.25" x14ac:dyDescent="0.25">
      <c r="A102" s="1">
        <v>17470</v>
      </c>
      <c r="B102" s="7" t="s">
        <v>20</v>
      </c>
      <c r="C102" s="7" t="s">
        <v>846</v>
      </c>
      <c r="D102" s="6" t="s">
        <v>76</v>
      </c>
      <c r="E102" s="12" t="s">
        <v>17</v>
      </c>
      <c r="F102" s="3" t="s">
        <v>2</v>
      </c>
      <c r="G102" s="2" t="s">
        <v>852</v>
      </c>
      <c r="H102" s="47" t="s">
        <v>10</v>
      </c>
      <c r="I102" s="2" t="s">
        <v>21</v>
      </c>
      <c r="J102" s="2" t="s">
        <v>63</v>
      </c>
      <c r="K102" s="12" t="s">
        <v>3</v>
      </c>
      <c r="L102" s="4">
        <v>3831</v>
      </c>
      <c r="M102" s="4">
        <v>885</v>
      </c>
      <c r="N102" s="4">
        <v>690</v>
      </c>
      <c r="O102" s="4">
        <v>82</v>
      </c>
      <c r="P102" s="4">
        <v>38824</v>
      </c>
      <c r="Q102" s="4">
        <v>10535</v>
      </c>
      <c r="R102" s="4">
        <v>38824</v>
      </c>
      <c r="S102" s="4"/>
      <c r="T102" s="4"/>
      <c r="U102" s="4">
        <v>10525</v>
      </c>
      <c r="V102" s="4"/>
      <c r="W102" s="4"/>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row>
    <row r="103" spans="1:63" ht="38.25" x14ac:dyDescent="0.25">
      <c r="A103" s="1">
        <v>17470</v>
      </c>
      <c r="B103" s="7" t="s">
        <v>20</v>
      </c>
      <c r="C103" s="7" t="s">
        <v>846</v>
      </c>
      <c r="D103" s="6" t="s">
        <v>75</v>
      </c>
      <c r="E103" s="12" t="s">
        <v>17</v>
      </c>
      <c r="F103" s="3" t="s">
        <v>70</v>
      </c>
      <c r="G103" s="2" t="s">
        <v>852</v>
      </c>
      <c r="H103" s="47" t="s">
        <v>74</v>
      </c>
      <c r="K103" s="12" t="s">
        <v>11</v>
      </c>
      <c r="L103" s="4"/>
      <c r="M103" s="4">
        <v>7584</v>
      </c>
      <c r="N103" s="4"/>
      <c r="O103" s="4">
        <v>7584</v>
      </c>
      <c r="P103" s="4"/>
      <c r="Q103" s="4">
        <v>19919</v>
      </c>
      <c r="R103" s="4">
        <v>262020</v>
      </c>
      <c r="S103" s="4"/>
      <c r="T103" s="4">
        <v>8000</v>
      </c>
      <c r="U103" s="4">
        <v>52219</v>
      </c>
      <c r="V103" s="4">
        <v>4660</v>
      </c>
      <c r="W103" s="4">
        <v>8000</v>
      </c>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row>
    <row r="104" spans="1:63" ht="25.5" x14ac:dyDescent="0.25">
      <c r="A104" s="1">
        <v>17470</v>
      </c>
      <c r="B104" s="7" t="s">
        <v>20</v>
      </c>
      <c r="C104" s="7" t="s">
        <v>846</v>
      </c>
      <c r="D104" s="6" t="s">
        <v>73</v>
      </c>
      <c r="E104" s="12" t="s">
        <v>0</v>
      </c>
      <c r="F104" s="3" t="s">
        <v>70</v>
      </c>
      <c r="G104" s="2" t="s">
        <v>852</v>
      </c>
      <c r="H104" s="47" t="s">
        <v>28</v>
      </c>
      <c r="K104" s="12" t="s">
        <v>11</v>
      </c>
      <c r="L104" s="4">
        <v>23</v>
      </c>
      <c r="M104" s="4">
        <v>23</v>
      </c>
      <c r="N104" s="4">
        <v>23</v>
      </c>
      <c r="O104" s="4">
        <v>23</v>
      </c>
      <c r="P104" s="4">
        <v>69667</v>
      </c>
      <c r="Q104" s="4">
        <v>123429</v>
      </c>
      <c r="R104" s="4">
        <v>69667</v>
      </c>
      <c r="S104" s="4"/>
      <c r="T104" s="4">
        <v>9000</v>
      </c>
      <c r="U104" s="4">
        <v>123429</v>
      </c>
      <c r="V104" s="4"/>
      <c r="W104" s="4">
        <v>9000</v>
      </c>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row>
    <row r="105" spans="1:63" ht="38.25" x14ac:dyDescent="0.25">
      <c r="A105" s="1">
        <v>17470</v>
      </c>
      <c r="B105" s="7" t="s">
        <v>20</v>
      </c>
      <c r="C105" s="7" t="s">
        <v>846</v>
      </c>
      <c r="D105" s="6" t="s">
        <v>72</v>
      </c>
      <c r="E105" s="12" t="s">
        <v>17</v>
      </c>
      <c r="F105" s="3" t="s">
        <v>70</v>
      </c>
      <c r="G105" s="2" t="s">
        <v>852</v>
      </c>
      <c r="H105" s="47" t="s">
        <v>28</v>
      </c>
      <c r="K105" s="12" t="s">
        <v>11</v>
      </c>
      <c r="L105" s="4">
        <v>1792</v>
      </c>
      <c r="M105" s="4">
        <v>1665</v>
      </c>
      <c r="N105" s="4"/>
      <c r="O105" s="4">
        <v>28</v>
      </c>
      <c r="P105" s="4">
        <v>2217161</v>
      </c>
      <c r="Q105" s="4">
        <v>3638430</v>
      </c>
      <c r="R105" s="4">
        <v>2217161</v>
      </c>
      <c r="S105" s="4">
        <v>929133</v>
      </c>
      <c r="T105" s="4">
        <v>22500</v>
      </c>
      <c r="U105" s="4">
        <v>3638430</v>
      </c>
      <c r="V105" s="4">
        <v>1354109</v>
      </c>
      <c r="W105" s="4">
        <v>22500</v>
      </c>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row>
    <row r="106" spans="1:63" ht="25.5" x14ac:dyDescent="0.25">
      <c r="A106" s="1">
        <v>17470</v>
      </c>
      <c r="B106" s="7" t="s">
        <v>20</v>
      </c>
      <c r="C106" s="7" t="s">
        <v>846</v>
      </c>
      <c r="D106" s="6" t="s">
        <v>71</v>
      </c>
      <c r="E106" s="12" t="s">
        <v>0</v>
      </c>
      <c r="F106" s="3" t="s">
        <v>70</v>
      </c>
      <c r="G106" s="2" t="s">
        <v>852</v>
      </c>
      <c r="H106" s="47" t="s">
        <v>18</v>
      </c>
      <c r="K106" s="12" t="s">
        <v>11</v>
      </c>
      <c r="L106" s="4">
        <v>67</v>
      </c>
      <c r="M106" s="4">
        <v>5</v>
      </c>
      <c r="N106" s="4">
        <v>67</v>
      </c>
      <c r="O106" s="4">
        <v>5</v>
      </c>
      <c r="P106" s="4">
        <v>352193</v>
      </c>
      <c r="Q106" s="4"/>
      <c r="R106" s="4">
        <v>353193</v>
      </c>
      <c r="S106" s="4"/>
      <c r="T106" s="4">
        <v>9000</v>
      </c>
      <c r="U106" s="4"/>
      <c r="V106" s="4"/>
      <c r="W106" s="4"/>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row>
    <row r="107" spans="1:63" ht="25.5" x14ac:dyDescent="0.25">
      <c r="A107" s="1">
        <v>17470</v>
      </c>
      <c r="B107" s="7" t="s">
        <v>20</v>
      </c>
      <c r="C107" s="7" t="s">
        <v>846</v>
      </c>
      <c r="D107" s="6" t="s">
        <v>22</v>
      </c>
      <c r="E107" s="12" t="s">
        <v>0</v>
      </c>
      <c r="F107" s="3" t="s">
        <v>2</v>
      </c>
      <c r="G107" s="2" t="s">
        <v>853</v>
      </c>
      <c r="H107" s="47" t="s">
        <v>1</v>
      </c>
      <c r="J107" s="2" t="s">
        <v>21</v>
      </c>
      <c r="K107" s="12" t="s">
        <v>3</v>
      </c>
      <c r="L107" s="4">
        <v>522</v>
      </c>
      <c r="M107" s="4">
        <v>373</v>
      </c>
      <c r="N107" s="4">
        <v>522</v>
      </c>
      <c r="O107" s="4">
        <v>373</v>
      </c>
      <c r="P107" s="4">
        <v>65343</v>
      </c>
      <c r="Q107" s="4">
        <v>53474</v>
      </c>
      <c r="R107" s="4">
        <v>65343.18</v>
      </c>
      <c r="S107" s="4">
        <v>32400</v>
      </c>
      <c r="T107" s="4">
        <v>8000</v>
      </c>
      <c r="U107" s="4">
        <v>53474.15</v>
      </c>
      <c r="V107" s="4">
        <v>32400</v>
      </c>
      <c r="W107" s="4">
        <v>8000</v>
      </c>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row>
    <row r="108" spans="1:63" ht="38.25" x14ac:dyDescent="0.25">
      <c r="A108" s="1">
        <v>17470</v>
      </c>
      <c r="B108" s="7" t="s">
        <v>20</v>
      </c>
      <c r="C108" s="7" t="s">
        <v>846</v>
      </c>
      <c r="D108" s="6" t="s">
        <v>19</v>
      </c>
      <c r="E108" s="12" t="s">
        <v>17</v>
      </c>
      <c r="F108" s="3" t="s">
        <v>2</v>
      </c>
      <c r="G108" s="2" t="s">
        <v>853</v>
      </c>
      <c r="H108" s="47" t="s">
        <v>18</v>
      </c>
      <c r="K108" s="12" t="s">
        <v>11</v>
      </c>
      <c r="L108" s="4">
        <v>750</v>
      </c>
      <c r="M108" s="4">
        <v>17310</v>
      </c>
      <c r="N108" s="4"/>
      <c r="O108" s="4">
        <v>3571</v>
      </c>
      <c r="P108" s="4">
        <v>156910</v>
      </c>
      <c r="Q108" s="4">
        <v>4207305</v>
      </c>
      <c r="R108" s="4">
        <v>156910</v>
      </c>
      <c r="S108" s="4"/>
      <c r="T108" s="4">
        <v>60000</v>
      </c>
      <c r="U108" s="4">
        <v>4207305</v>
      </c>
      <c r="V108" s="4"/>
      <c r="W108" s="4">
        <v>60000</v>
      </c>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row>
    <row r="109" spans="1:63" ht="25.5" x14ac:dyDescent="0.25">
      <c r="A109" s="1">
        <v>18051</v>
      </c>
      <c r="B109" s="7" t="s">
        <v>845</v>
      </c>
      <c r="C109" s="7" t="s">
        <v>848</v>
      </c>
      <c r="D109" s="6" t="s">
        <v>68</v>
      </c>
      <c r="E109" s="12" t="s">
        <v>0</v>
      </c>
      <c r="F109" s="3" t="s">
        <v>2</v>
      </c>
      <c r="G109" s="2" t="s">
        <v>852</v>
      </c>
      <c r="H109" s="47" t="s">
        <v>38</v>
      </c>
      <c r="I109" s="2" t="s">
        <v>21</v>
      </c>
      <c r="J109" s="2" t="s">
        <v>63</v>
      </c>
      <c r="K109" s="12" t="s">
        <v>11</v>
      </c>
      <c r="L109" s="4">
        <v>10</v>
      </c>
      <c r="M109" s="4">
        <v>69</v>
      </c>
      <c r="N109" s="4">
        <v>10</v>
      </c>
      <c r="O109" s="4">
        <v>69</v>
      </c>
      <c r="P109" s="4">
        <v>4400</v>
      </c>
      <c r="Q109" s="4">
        <v>1000</v>
      </c>
      <c r="R109" s="4">
        <v>4400</v>
      </c>
      <c r="S109" s="4">
        <v>1000</v>
      </c>
      <c r="T109" s="4"/>
      <c r="U109" s="4">
        <v>66000</v>
      </c>
      <c r="V109" s="4">
        <v>5000</v>
      </c>
      <c r="W109" s="4"/>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row>
    <row r="110" spans="1:63" x14ac:dyDescent="0.25">
      <c r="A110" s="1">
        <v>19784</v>
      </c>
      <c r="B110" s="7" t="s">
        <v>67</v>
      </c>
      <c r="C110" s="7" t="s">
        <v>848</v>
      </c>
      <c r="D110" s="6" t="s">
        <v>66</v>
      </c>
      <c r="E110" s="12" t="s">
        <v>0</v>
      </c>
      <c r="F110" s="3" t="s">
        <v>2</v>
      </c>
      <c r="G110" s="2" t="s">
        <v>852</v>
      </c>
      <c r="H110" s="47" t="s">
        <v>12</v>
      </c>
      <c r="K110" s="12" t="s">
        <v>3</v>
      </c>
      <c r="L110" s="4">
        <v>40</v>
      </c>
      <c r="M110" s="4">
        <v>57</v>
      </c>
      <c r="N110" s="4">
        <v>40</v>
      </c>
      <c r="O110" s="4">
        <v>57</v>
      </c>
      <c r="P110" s="4">
        <v>3075</v>
      </c>
      <c r="Q110" s="4">
        <v>4380</v>
      </c>
      <c r="R110" s="4">
        <v>3074.95</v>
      </c>
      <c r="S110" s="4"/>
      <c r="T110" s="4"/>
      <c r="U110" s="4">
        <v>4379.8100000000004</v>
      </c>
      <c r="V110" s="4"/>
      <c r="W110" s="4"/>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row>
    <row r="111" spans="1:63" ht="25.5" x14ac:dyDescent="0.25">
      <c r="A111" s="1">
        <v>15327</v>
      </c>
      <c r="B111" s="7" t="s">
        <v>14</v>
      </c>
      <c r="C111" s="7" t="s">
        <v>846</v>
      </c>
      <c r="D111" s="6" t="s">
        <v>65</v>
      </c>
      <c r="E111" s="12" t="s">
        <v>0</v>
      </c>
      <c r="F111" s="3" t="s">
        <v>2</v>
      </c>
      <c r="G111" s="2" t="s">
        <v>852</v>
      </c>
      <c r="H111" s="47" t="s">
        <v>38</v>
      </c>
      <c r="I111" s="2" t="s">
        <v>64</v>
      </c>
      <c r="J111" s="2" t="s">
        <v>63</v>
      </c>
      <c r="K111" s="12" t="s">
        <v>11</v>
      </c>
      <c r="L111" s="4">
        <v>48</v>
      </c>
      <c r="M111" s="4">
        <v>48</v>
      </c>
      <c r="N111" s="4">
        <v>48</v>
      </c>
      <c r="O111" s="4">
        <v>48</v>
      </c>
      <c r="P111" s="4">
        <v>1323</v>
      </c>
      <c r="Q111" s="4">
        <v>1255</v>
      </c>
      <c r="R111" s="4"/>
      <c r="S111" s="4"/>
      <c r="T111" s="4"/>
      <c r="U111" s="4"/>
      <c r="V111" s="4"/>
      <c r="W111" s="4"/>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row>
    <row r="112" spans="1:63" x14ac:dyDescent="0.25">
      <c r="A112" s="1">
        <v>15327</v>
      </c>
      <c r="B112" s="1" t="s">
        <v>14</v>
      </c>
      <c r="C112" s="7" t="s">
        <v>846</v>
      </c>
      <c r="D112" s="1" t="s">
        <v>13</v>
      </c>
      <c r="E112" s="41" t="s">
        <v>0</v>
      </c>
      <c r="F112" s="1" t="s">
        <v>2</v>
      </c>
      <c r="G112" s="2" t="s">
        <v>853</v>
      </c>
      <c r="H112" s="48" t="s">
        <v>12</v>
      </c>
      <c r="K112" s="12" t="s">
        <v>3</v>
      </c>
      <c r="L112" s="4">
        <v>23</v>
      </c>
      <c r="M112" s="4">
        <v>27</v>
      </c>
      <c r="N112" s="4">
        <v>23</v>
      </c>
      <c r="O112" s="4">
        <v>27</v>
      </c>
      <c r="P112" s="4">
        <v>3642.08</v>
      </c>
      <c r="Q112" s="4">
        <v>4005.76</v>
      </c>
      <c r="R112" s="4"/>
      <c r="S112" s="4"/>
      <c r="T112" s="4"/>
      <c r="U112" s="4"/>
      <c r="V112" s="4"/>
      <c r="W112" s="4"/>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row>
    <row r="113" spans="12:63" x14ac:dyDescent="0.25">
      <c r="L113" s="4"/>
      <c r="M113" s="4"/>
      <c r="N113" s="4"/>
      <c r="O113" s="4"/>
      <c r="P113" s="4"/>
      <c r="Q113" s="4"/>
      <c r="R113" s="4"/>
      <c r="S113" s="4"/>
      <c r="T113" s="4"/>
      <c r="U113" s="4"/>
      <c r="V113" s="4"/>
      <c r="W113" s="4"/>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row>
    <row r="114" spans="12:63" x14ac:dyDescent="0.25">
      <c r="L114" s="4"/>
      <c r="M114" s="4"/>
      <c r="N114" s="4"/>
      <c r="O114" s="4"/>
      <c r="P114" s="4"/>
      <c r="Q114" s="4"/>
      <c r="R114" s="4"/>
      <c r="S114" s="4"/>
      <c r="T114" s="4"/>
      <c r="U114" s="4"/>
      <c r="V114" s="4"/>
      <c r="W114" s="4"/>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row>
    <row r="115" spans="12:63" x14ac:dyDescent="0.25">
      <c r="L115" s="4"/>
      <c r="M115" s="4"/>
      <c r="N115" s="4"/>
      <c r="O115" s="4"/>
      <c r="P115" s="4"/>
      <c r="Q115" s="4"/>
      <c r="R115" s="4"/>
      <c r="S115" s="4"/>
      <c r="T115" s="4"/>
      <c r="U115" s="4"/>
      <c r="V115" s="4"/>
      <c r="W115" s="4"/>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row>
    <row r="116" spans="12:63" x14ac:dyDescent="0.25">
      <c r="L116" s="4"/>
      <c r="M116" s="4"/>
      <c r="N116" s="4"/>
      <c r="O116" s="4"/>
      <c r="P116" s="4"/>
      <c r="Q116" s="4"/>
      <c r="R116" s="4"/>
      <c r="S116" s="4"/>
      <c r="T116" s="4"/>
      <c r="U116" s="4"/>
      <c r="V116" s="4"/>
      <c r="W116" s="4"/>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row>
    <row r="117" spans="12:63" x14ac:dyDescent="0.25">
      <c r="L117" s="4"/>
      <c r="M117" s="4"/>
      <c r="N117" s="4"/>
      <c r="O117" s="4"/>
      <c r="P117" s="4"/>
      <c r="Q117" s="4"/>
      <c r="R117" s="4"/>
      <c r="S117" s="4"/>
      <c r="T117" s="4"/>
      <c r="U117" s="4"/>
      <c r="V117" s="4"/>
      <c r="W117" s="4"/>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row>
    <row r="118" spans="12:63" x14ac:dyDescent="0.25">
      <c r="L118" s="4"/>
      <c r="M118" s="4"/>
      <c r="N118" s="4"/>
      <c r="O118" s="4"/>
      <c r="P118" s="4"/>
      <c r="Q118" s="4"/>
      <c r="R118" s="4"/>
      <c r="S118" s="4"/>
      <c r="T118" s="4"/>
      <c r="U118" s="4"/>
      <c r="V118" s="4"/>
      <c r="W118" s="4"/>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row>
    <row r="119" spans="12:63" x14ac:dyDescent="0.25">
      <c r="L119" s="4"/>
      <c r="M119" s="4"/>
      <c r="N119" s="4"/>
      <c r="O119" s="4"/>
      <c r="P119" s="4"/>
      <c r="Q119" s="4"/>
      <c r="R119" s="4"/>
      <c r="S119" s="4"/>
      <c r="T119" s="4"/>
      <c r="U119" s="4"/>
      <c r="V119" s="4"/>
      <c r="W119" s="4"/>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row>
    <row r="120" spans="12:63" x14ac:dyDescent="0.25">
      <c r="L120" s="4"/>
      <c r="M120" s="4"/>
      <c r="N120" s="4"/>
      <c r="O120" s="4"/>
      <c r="P120" s="4"/>
      <c r="Q120" s="4"/>
      <c r="R120" s="4"/>
      <c r="S120" s="4"/>
      <c r="T120" s="4"/>
      <c r="U120" s="4"/>
      <c r="V120" s="4"/>
      <c r="W120" s="4"/>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row>
    <row r="121" spans="12:63" x14ac:dyDescent="0.25">
      <c r="L121" s="4"/>
      <c r="M121" s="4"/>
      <c r="N121" s="4"/>
      <c r="O121" s="4"/>
      <c r="P121" s="4"/>
      <c r="Q121" s="4"/>
      <c r="R121" s="4"/>
      <c r="S121" s="4"/>
      <c r="T121" s="4"/>
      <c r="U121" s="4"/>
      <c r="V121" s="4"/>
      <c r="W121" s="4"/>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row>
    <row r="122" spans="12:63" x14ac:dyDescent="0.25">
      <c r="L122" s="4"/>
      <c r="M122" s="4"/>
      <c r="N122" s="4"/>
      <c r="O122" s="4"/>
      <c r="P122" s="4"/>
      <c r="Q122" s="4"/>
      <c r="R122" s="4"/>
      <c r="S122" s="4"/>
      <c r="T122" s="4"/>
      <c r="U122" s="4"/>
      <c r="V122" s="4"/>
      <c r="W122" s="4"/>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row>
    <row r="123" spans="12:63" x14ac:dyDescent="0.25">
      <c r="L123" s="4"/>
      <c r="M123" s="4"/>
      <c r="N123" s="4"/>
      <c r="O123" s="4"/>
      <c r="P123" s="4"/>
      <c r="Q123" s="4"/>
      <c r="R123" s="4"/>
      <c r="S123" s="4"/>
      <c r="T123" s="4"/>
      <c r="U123" s="4"/>
      <c r="V123" s="4"/>
      <c r="W123" s="4"/>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row>
    <row r="124" spans="12:63" x14ac:dyDescent="0.25">
      <c r="L124" s="4"/>
      <c r="M124" s="4"/>
      <c r="N124" s="4"/>
      <c r="O124" s="4"/>
      <c r="P124" s="4"/>
      <c r="Q124" s="4"/>
      <c r="R124" s="4"/>
      <c r="S124" s="4"/>
      <c r="T124" s="4"/>
      <c r="U124" s="4"/>
      <c r="V124" s="4"/>
      <c r="W124" s="4"/>
    </row>
    <row r="125" spans="12:63" x14ac:dyDescent="0.25">
      <c r="L125" s="3"/>
      <c r="M125" s="3"/>
      <c r="N125" s="3"/>
      <c r="O125" s="3"/>
      <c r="P125" s="3"/>
      <c r="Q125" s="3"/>
      <c r="R125" s="3"/>
      <c r="S125" s="3"/>
      <c r="T125" s="3"/>
      <c r="U125" s="3"/>
      <c r="V125" s="3"/>
      <c r="W125" s="3"/>
    </row>
    <row r="126" spans="12:63" x14ac:dyDescent="0.25">
      <c r="L126" s="3"/>
      <c r="M126" s="3"/>
      <c r="N126" s="3"/>
      <c r="O126" s="3"/>
      <c r="P126" s="3"/>
      <c r="Q126" s="3"/>
      <c r="R126" s="3"/>
      <c r="S126" s="3"/>
      <c r="T126" s="3"/>
      <c r="U126" s="3"/>
      <c r="V126" s="3"/>
      <c r="W126" s="3"/>
    </row>
    <row r="127" spans="12:63" x14ac:dyDescent="0.25">
      <c r="L127" s="3"/>
      <c r="M127" s="3"/>
      <c r="N127" s="3"/>
      <c r="O127" s="3"/>
      <c r="P127" s="3"/>
      <c r="Q127" s="3"/>
      <c r="R127" s="3"/>
      <c r="S127" s="3"/>
      <c r="T127" s="3"/>
      <c r="U127" s="3"/>
      <c r="V127" s="3"/>
      <c r="W127" s="3"/>
    </row>
    <row r="128" spans="12:63" x14ac:dyDescent="0.25">
      <c r="L128" s="3"/>
      <c r="M128" s="3"/>
      <c r="N128" s="3"/>
      <c r="O128" s="3"/>
      <c r="P128" s="3"/>
      <c r="Q128" s="3"/>
      <c r="R128" s="3"/>
      <c r="S128" s="3"/>
      <c r="T128" s="3"/>
      <c r="U128" s="3"/>
      <c r="V128" s="3"/>
      <c r="W128" s="3"/>
    </row>
    <row r="129" spans="12:23" x14ac:dyDescent="0.25">
      <c r="L129" s="3"/>
      <c r="M129" s="3"/>
      <c r="N129" s="3"/>
      <c r="O129" s="3"/>
      <c r="P129" s="3"/>
      <c r="Q129" s="3"/>
      <c r="R129" s="3"/>
      <c r="S129" s="3"/>
      <c r="T129" s="3"/>
      <c r="U129" s="3"/>
      <c r="V129" s="3"/>
      <c r="W129" s="3"/>
    </row>
    <row r="130" spans="12:23" x14ac:dyDescent="0.25">
      <c r="L130" s="3"/>
      <c r="M130" s="3"/>
      <c r="N130" s="3"/>
      <c r="O130" s="3"/>
      <c r="P130" s="3"/>
      <c r="Q130" s="3"/>
      <c r="R130" s="3"/>
      <c r="S130" s="3"/>
      <c r="T130" s="3"/>
      <c r="U130" s="3"/>
      <c r="V130" s="3"/>
      <c r="W130" s="3"/>
    </row>
    <row r="131" spans="12:23" x14ac:dyDescent="0.25">
      <c r="L131" s="3"/>
      <c r="M131" s="3"/>
      <c r="N131" s="3"/>
      <c r="O131" s="3"/>
      <c r="P131" s="3"/>
      <c r="Q131" s="3"/>
      <c r="R131" s="3"/>
      <c r="S131" s="3"/>
      <c r="T131" s="3"/>
      <c r="U131" s="3"/>
      <c r="V131" s="3"/>
      <c r="W131" s="3"/>
    </row>
    <row r="132" spans="12:23" x14ac:dyDescent="0.25">
      <c r="L132" s="3"/>
      <c r="M132" s="3"/>
      <c r="N132" s="3"/>
      <c r="O132" s="3"/>
      <c r="P132" s="3"/>
      <c r="Q132" s="3"/>
      <c r="R132" s="3"/>
      <c r="S132" s="3"/>
      <c r="T132" s="3"/>
      <c r="U132" s="3"/>
      <c r="V132" s="3"/>
      <c r="W132" s="3"/>
    </row>
    <row r="133" spans="12:23" x14ac:dyDescent="0.25">
      <c r="L133" s="3"/>
      <c r="M133" s="3"/>
      <c r="N133" s="3"/>
      <c r="O133" s="3"/>
      <c r="P133" s="3"/>
      <c r="Q133" s="3"/>
      <c r="R133" s="3"/>
      <c r="S133" s="3"/>
      <c r="T133" s="3"/>
      <c r="U133" s="3"/>
      <c r="V133" s="3"/>
      <c r="W133" s="3"/>
    </row>
    <row r="134" spans="12:23" x14ac:dyDescent="0.25">
      <c r="L134" s="3"/>
      <c r="M134" s="3"/>
      <c r="N134" s="3"/>
      <c r="O134" s="3"/>
      <c r="P134" s="3"/>
      <c r="Q134" s="3"/>
      <c r="R134" s="3"/>
      <c r="S134" s="3"/>
      <c r="T134" s="3"/>
      <c r="U134" s="3"/>
      <c r="V134" s="3"/>
      <c r="W134" s="3"/>
    </row>
    <row r="135" spans="12:23" x14ac:dyDescent="0.25">
      <c r="L135" s="3"/>
      <c r="M135" s="3"/>
      <c r="N135" s="3"/>
      <c r="O135" s="3"/>
      <c r="P135" s="3"/>
      <c r="Q135" s="3"/>
      <c r="R135" s="3"/>
      <c r="S135" s="3"/>
      <c r="T135" s="3"/>
      <c r="U135" s="3"/>
      <c r="V135" s="3"/>
      <c r="W135" s="3"/>
    </row>
    <row r="136" spans="12:23" x14ac:dyDescent="0.25">
      <c r="L136" s="3"/>
      <c r="M136" s="3"/>
      <c r="N136" s="3"/>
      <c r="O136" s="3"/>
      <c r="P136" s="3"/>
      <c r="Q136" s="3"/>
      <c r="R136" s="3"/>
      <c r="S136" s="3"/>
      <c r="T136" s="3"/>
      <c r="U136" s="3"/>
      <c r="V136" s="3"/>
      <c r="W136" s="3"/>
    </row>
    <row r="137" spans="12:23" x14ac:dyDescent="0.25">
      <c r="L137" s="3"/>
      <c r="M137" s="3"/>
      <c r="N137" s="3"/>
      <c r="O137" s="3"/>
      <c r="P137" s="3"/>
      <c r="Q137" s="3"/>
      <c r="R137" s="3"/>
      <c r="S137" s="3"/>
      <c r="T137" s="3"/>
      <c r="U137" s="3"/>
      <c r="V137" s="3"/>
      <c r="W137" s="3"/>
    </row>
    <row r="138" spans="12:23" x14ac:dyDescent="0.25">
      <c r="L138" s="3"/>
      <c r="M138" s="3"/>
      <c r="N138" s="3"/>
      <c r="O138" s="3"/>
      <c r="P138" s="3"/>
      <c r="Q138" s="3"/>
      <c r="R138" s="3"/>
      <c r="S138" s="3"/>
      <c r="T138" s="3"/>
      <c r="U138" s="3"/>
      <c r="V138" s="3"/>
      <c r="W138" s="3"/>
    </row>
    <row r="139" spans="12:23" x14ac:dyDescent="0.25">
      <c r="L139" s="3"/>
      <c r="M139" s="3"/>
      <c r="N139" s="3"/>
      <c r="O139" s="3"/>
      <c r="P139" s="3"/>
      <c r="Q139" s="3"/>
      <c r="R139" s="3"/>
      <c r="S139" s="3"/>
      <c r="T139" s="3"/>
      <c r="U139" s="3"/>
      <c r="V139" s="3"/>
      <c r="W139" s="3"/>
    </row>
    <row r="140" spans="12:23" x14ac:dyDescent="0.25">
      <c r="L140" s="3"/>
      <c r="M140" s="3"/>
      <c r="N140" s="3"/>
      <c r="O140" s="3"/>
      <c r="P140" s="3"/>
      <c r="Q140" s="3"/>
      <c r="R140" s="3"/>
      <c r="S140" s="3"/>
      <c r="T140" s="3"/>
      <c r="U140" s="3"/>
      <c r="V140" s="3"/>
      <c r="W140" s="3"/>
    </row>
    <row r="141" spans="12:23" x14ac:dyDescent="0.25">
      <c r="L141" s="3"/>
      <c r="M141" s="3"/>
      <c r="N141" s="3"/>
      <c r="O141" s="3"/>
      <c r="P141" s="3"/>
      <c r="Q141" s="3"/>
      <c r="R141" s="3"/>
      <c r="S141" s="3"/>
      <c r="T141" s="3"/>
      <c r="U141" s="3"/>
      <c r="V141" s="3"/>
      <c r="W141" s="3"/>
    </row>
    <row r="142" spans="12:23" x14ac:dyDescent="0.25">
      <c r="L142" s="3"/>
      <c r="M142" s="3"/>
      <c r="N142" s="3"/>
      <c r="O142" s="3"/>
      <c r="P142" s="3"/>
      <c r="Q142" s="3"/>
      <c r="R142" s="3"/>
      <c r="S142" s="3"/>
      <c r="T142" s="3"/>
      <c r="U142" s="3"/>
      <c r="V142" s="3"/>
      <c r="W142" s="3"/>
    </row>
    <row r="143" spans="12:23" x14ac:dyDescent="0.25">
      <c r="L143" s="3"/>
      <c r="M143" s="3"/>
      <c r="N143" s="3"/>
      <c r="O143" s="3"/>
      <c r="P143" s="3"/>
      <c r="Q143" s="3"/>
      <c r="R143" s="3"/>
      <c r="S143" s="3"/>
      <c r="T143" s="3"/>
      <c r="U143" s="3"/>
      <c r="V143" s="3"/>
      <c r="W143" s="3"/>
    </row>
    <row r="144" spans="12:23" x14ac:dyDescent="0.25">
      <c r="L144" s="3"/>
      <c r="M144" s="3"/>
      <c r="N144" s="3"/>
      <c r="O144" s="3"/>
      <c r="P144" s="3"/>
      <c r="Q144" s="3"/>
      <c r="R144" s="3"/>
      <c r="S144" s="3"/>
      <c r="T144" s="3"/>
      <c r="U144" s="3"/>
      <c r="V144" s="3"/>
      <c r="W144" s="3"/>
    </row>
    <row r="145" spans="12:23" x14ac:dyDescent="0.25">
      <c r="L145" s="3"/>
      <c r="M145" s="3"/>
      <c r="N145" s="3"/>
      <c r="O145" s="3"/>
      <c r="P145" s="3"/>
      <c r="Q145" s="3"/>
      <c r="R145" s="3"/>
      <c r="S145" s="3"/>
      <c r="T145" s="3"/>
      <c r="U145" s="3"/>
      <c r="V145" s="3"/>
      <c r="W145" s="3"/>
    </row>
    <row r="146" spans="12:23" x14ac:dyDescent="0.25">
      <c r="L146" s="3"/>
      <c r="M146" s="3"/>
      <c r="N146" s="3"/>
      <c r="O146" s="3"/>
      <c r="P146" s="3"/>
      <c r="Q146" s="3"/>
      <c r="R146" s="3"/>
      <c r="S146" s="3"/>
      <c r="T146" s="3"/>
      <c r="U146" s="3"/>
      <c r="V146" s="3"/>
      <c r="W146" s="3"/>
    </row>
    <row r="147" spans="12:23" x14ac:dyDescent="0.25">
      <c r="L147" s="3"/>
      <c r="M147" s="3"/>
      <c r="N147" s="3"/>
      <c r="O147" s="3"/>
      <c r="P147" s="3"/>
      <c r="Q147" s="3"/>
      <c r="R147" s="3"/>
      <c r="S147" s="3"/>
      <c r="T147" s="3"/>
      <c r="U147" s="3"/>
      <c r="V147" s="3"/>
      <c r="W147" s="3"/>
    </row>
    <row r="148" spans="12:23" x14ac:dyDescent="0.25">
      <c r="L148" s="3"/>
      <c r="M148" s="3"/>
      <c r="N148" s="3"/>
      <c r="O148" s="3"/>
      <c r="P148" s="3"/>
      <c r="Q148" s="3"/>
      <c r="R148" s="3"/>
      <c r="S148" s="3"/>
      <c r="T148" s="3"/>
      <c r="U148" s="3"/>
      <c r="V148" s="3"/>
      <c r="W148" s="3"/>
    </row>
    <row r="149" spans="12:23" x14ac:dyDescent="0.25">
      <c r="L149" s="3"/>
      <c r="M149" s="3"/>
      <c r="N149" s="3"/>
      <c r="O149" s="3"/>
      <c r="P149" s="3"/>
      <c r="Q149" s="3"/>
      <c r="R149" s="3"/>
      <c r="S149" s="3"/>
      <c r="T149" s="3"/>
      <c r="U149" s="3"/>
      <c r="V149" s="3"/>
      <c r="W149" s="3"/>
    </row>
    <row r="150" spans="12:23" x14ac:dyDescent="0.25">
      <c r="L150" s="3"/>
      <c r="M150" s="3"/>
      <c r="N150" s="3"/>
      <c r="O150" s="3"/>
      <c r="P150" s="3"/>
      <c r="Q150" s="3"/>
      <c r="R150" s="3"/>
      <c r="S150" s="3"/>
      <c r="T150" s="3"/>
      <c r="U150" s="3"/>
      <c r="V150" s="3"/>
      <c r="W150" s="3"/>
    </row>
    <row r="151" spans="12:23" x14ac:dyDescent="0.25">
      <c r="L151" s="3"/>
      <c r="M151" s="3"/>
      <c r="N151" s="3"/>
      <c r="O151" s="3"/>
      <c r="P151" s="3"/>
      <c r="Q151" s="3"/>
      <c r="R151" s="3"/>
      <c r="S151" s="3"/>
      <c r="T151" s="3"/>
      <c r="U151" s="3"/>
      <c r="V151" s="3"/>
      <c r="W151" s="3"/>
    </row>
    <row r="152" spans="12:23" x14ac:dyDescent="0.25">
      <c r="L152" s="3"/>
      <c r="M152" s="3"/>
      <c r="N152" s="3"/>
      <c r="O152" s="3"/>
      <c r="P152" s="3"/>
      <c r="Q152" s="3"/>
      <c r="R152" s="3"/>
      <c r="S152" s="3"/>
      <c r="T152" s="3"/>
      <c r="U152" s="3"/>
      <c r="V152" s="3"/>
      <c r="W152" s="3"/>
    </row>
    <row r="153" spans="12:23" x14ac:dyDescent="0.25">
      <c r="L153" s="3"/>
      <c r="M153" s="3"/>
      <c r="N153" s="3"/>
      <c r="O153" s="3"/>
      <c r="P153" s="3"/>
      <c r="Q153" s="3"/>
      <c r="R153" s="3"/>
      <c r="S153" s="3"/>
      <c r="T153" s="3"/>
      <c r="U153" s="3"/>
      <c r="V153" s="3"/>
      <c r="W153" s="3"/>
    </row>
    <row r="154" spans="12:23" x14ac:dyDescent="0.25">
      <c r="L154" s="3"/>
      <c r="M154" s="3"/>
      <c r="N154" s="3"/>
      <c r="O154" s="3"/>
      <c r="P154" s="3"/>
      <c r="Q154" s="3"/>
      <c r="R154" s="3"/>
      <c r="S154" s="3"/>
      <c r="T154" s="3"/>
      <c r="U154" s="3"/>
      <c r="V154" s="3"/>
      <c r="W154" s="3"/>
    </row>
    <row r="155" spans="12:23" x14ac:dyDescent="0.25">
      <c r="L155" s="3"/>
      <c r="M155" s="3"/>
      <c r="N155" s="3"/>
      <c r="O155" s="3"/>
      <c r="P155" s="3"/>
      <c r="Q155" s="3"/>
      <c r="R155" s="3"/>
      <c r="S155" s="3"/>
      <c r="T155" s="3"/>
      <c r="U155" s="3"/>
      <c r="V155" s="3"/>
      <c r="W155" s="3"/>
    </row>
    <row r="156" spans="12:23" x14ac:dyDescent="0.25">
      <c r="L156" s="3"/>
      <c r="M156" s="3"/>
      <c r="N156" s="3"/>
      <c r="O156" s="3"/>
      <c r="P156" s="3"/>
      <c r="Q156" s="3"/>
      <c r="R156" s="3"/>
      <c r="S156" s="3"/>
      <c r="T156" s="3"/>
      <c r="U156" s="3"/>
      <c r="V156" s="3"/>
      <c r="W156" s="3"/>
    </row>
    <row r="157" spans="12:23" x14ac:dyDescent="0.25">
      <c r="L157" s="3"/>
      <c r="M157" s="3"/>
      <c r="N157" s="3"/>
      <c r="O157" s="3"/>
      <c r="P157" s="3"/>
      <c r="Q157" s="3"/>
      <c r="R157" s="3"/>
      <c r="S157" s="3"/>
      <c r="T157" s="3"/>
      <c r="U157" s="3"/>
      <c r="V157" s="3"/>
      <c r="W157" s="3"/>
    </row>
    <row r="158" spans="12:23" x14ac:dyDescent="0.25">
      <c r="L158" s="3"/>
      <c r="M158" s="3"/>
      <c r="N158" s="3"/>
      <c r="O158" s="3"/>
      <c r="P158" s="3"/>
      <c r="Q158" s="3"/>
      <c r="R158" s="3"/>
      <c r="S158" s="3"/>
      <c r="T158" s="3"/>
      <c r="U158" s="3"/>
      <c r="V158" s="3"/>
      <c r="W158" s="3"/>
    </row>
    <row r="159" spans="12:23" x14ac:dyDescent="0.25">
      <c r="L159" s="3"/>
      <c r="M159" s="3"/>
      <c r="N159" s="3"/>
      <c r="O159" s="3"/>
      <c r="P159" s="3"/>
      <c r="Q159" s="3"/>
      <c r="R159" s="3"/>
      <c r="S159" s="3"/>
      <c r="T159" s="3"/>
      <c r="U159" s="3"/>
      <c r="V159" s="3"/>
      <c r="W159" s="3"/>
    </row>
    <row r="160" spans="12:23" x14ac:dyDescent="0.25">
      <c r="L160" s="3"/>
      <c r="M160" s="3"/>
      <c r="N160" s="3"/>
      <c r="O160" s="3"/>
      <c r="P160" s="3"/>
      <c r="Q160" s="3"/>
      <c r="R160" s="3"/>
      <c r="S160" s="3"/>
      <c r="T160" s="3"/>
      <c r="U160" s="3"/>
      <c r="V160" s="3"/>
      <c r="W160" s="3"/>
    </row>
    <row r="161" spans="12:23" x14ac:dyDescent="0.25">
      <c r="L161" s="3"/>
      <c r="M161" s="3"/>
      <c r="N161" s="3"/>
      <c r="O161" s="3"/>
      <c r="P161" s="3"/>
      <c r="Q161" s="3"/>
      <c r="R161" s="3"/>
      <c r="S161" s="3"/>
      <c r="T161" s="3"/>
      <c r="U161" s="3"/>
      <c r="V161" s="3"/>
      <c r="W161" s="3"/>
    </row>
    <row r="162" spans="12:23" x14ac:dyDescent="0.25">
      <c r="L162" s="3"/>
      <c r="M162" s="3"/>
      <c r="N162" s="3"/>
      <c r="O162" s="3"/>
      <c r="P162" s="3"/>
      <c r="Q162" s="3"/>
      <c r="R162" s="3"/>
      <c r="S162" s="3"/>
      <c r="T162" s="3"/>
      <c r="U162" s="3"/>
      <c r="V162" s="3"/>
      <c r="W162" s="3"/>
    </row>
    <row r="163" spans="12:23" x14ac:dyDescent="0.25">
      <c r="L163" s="3"/>
      <c r="M163" s="3"/>
      <c r="N163" s="3"/>
      <c r="O163" s="3"/>
      <c r="P163" s="3"/>
      <c r="Q163" s="3"/>
      <c r="R163" s="3"/>
      <c r="S163" s="3"/>
      <c r="T163" s="3"/>
      <c r="U163" s="3"/>
      <c r="V163" s="3"/>
      <c r="W163" s="3"/>
    </row>
    <row r="164" spans="12:23" x14ac:dyDescent="0.25">
      <c r="L164" s="3"/>
      <c r="M164" s="3"/>
      <c r="N164" s="3"/>
      <c r="O164" s="3"/>
      <c r="P164" s="3"/>
      <c r="Q164" s="3"/>
      <c r="R164" s="3"/>
      <c r="S164" s="3"/>
      <c r="T164" s="3"/>
      <c r="U164" s="3"/>
      <c r="V164" s="3"/>
      <c r="W164" s="3"/>
    </row>
    <row r="165" spans="12:23" x14ac:dyDescent="0.25">
      <c r="L165" s="3"/>
      <c r="M165" s="3"/>
      <c r="N165" s="3"/>
      <c r="O165" s="3"/>
      <c r="P165" s="3"/>
      <c r="Q165" s="3"/>
      <c r="R165" s="3"/>
      <c r="S165" s="3"/>
      <c r="T165" s="3"/>
      <c r="U165" s="3"/>
      <c r="V165" s="3"/>
      <c r="W165" s="3"/>
    </row>
    <row r="166" spans="12:23" x14ac:dyDescent="0.25">
      <c r="L166" s="3"/>
      <c r="M166" s="3"/>
      <c r="N166" s="3"/>
      <c r="O166" s="3"/>
      <c r="P166" s="3"/>
      <c r="Q166" s="3"/>
      <c r="R166" s="3"/>
      <c r="S166" s="3"/>
      <c r="T166" s="3"/>
      <c r="U166" s="3"/>
      <c r="V166" s="3"/>
      <c r="W166" s="3"/>
    </row>
    <row r="167" spans="12:23" x14ac:dyDescent="0.25">
      <c r="L167" s="3"/>
      <c r="M167" s="3"/>
      <c r="N167" s="3"/>
      <c r="O167" s="3"/>
      <c r="P167" s="3"/>
      <c r="Q167" s="3"/>
      <c r="R167" s="3"/>
      <c r="S167" s="3"/>
      <c r="T167" s="3"/>
      <c r="U167" s="3"/>
      <c r="V167" s="3"/>
      <c r="W167" s="3"/>
    </row>
    <row r="168" spans="12:23" x14ac:dyDescent="0.25">
      <c r="L168" s="3"/>
      <c r="M168" s="3"/>
      <c r="N168" s="3"/>
      <c r="O168" s="3"/>
      <c r="P168" s="3"/>
      <c r="Q168" s="3"/>
      <c r="R168" s="3"/>
      <c r="S168" s="3"/>
      <c r="T168" s="3"/>
      <c r="U168" s="3"/>
      <c r="V168" s="3"/>
      <c r="W168" s="3"/>
    </row>
    <row r="169" spans="12:23" x14ac:dyDescent="0.25">
      <c r="L169" s="3"/>
      <c r="M169" s="3"/>
      <c r="N169" s="3"/>
      <c r="O169" s="3"/>
      <c r="P169" s="3"/>
      <c r="Q169" s="3"/>
      <c r="R169" s="3"/>
      <c r="S169" s="3"/>
      <c r="T169" s="3"/>
      <c r="U169" s="3"/>
      <c r="V169" s="3"/>
      <c r="W169" s="3"/>
    </row>
    <row r="170" spans="12:23" x14ac:dyDescent="0.25">
      <c r="L170" s="3"/>
      <c r="M170" s="3"/>
      <c r="N170" s="3"/>
      <c r="O170" s="3"/>
      <c r="P170" s="3"/>
      <c r="Q170" s="3"/>
      <c r="R170" s="3"/>
      <c r="S170" s="3"/>
      <c r="T170" s="3"/>
      <c r="U170" s="3"/>
      <c r="V170" s="3"/>
      <c r="W170" s="3"/>
    </row>
    <row r="171" spans="12:23" x14ac:dyDescent="0.25">
      <c r="L171" s="3"/>
      <c r="M171" s="3"/>
      <c r="N171" s="3"/>
      <c r="O171" s="3"/>
      <c r="P171" s="3"/>
      <c r="Q171" s="3"/>
      <c r="R171" s="3"/>
      <c r="S171" s="3"/>
      <c r="T171" s="3"/>
      <c r="U171" s="3"/>
      <c r="V171" s="3"/>
      <c r="W171" s="3"/>
    </row>
    <row r="172" spans="12:23" x14ac:dyDescent="0.25">
      <c r="L172" s="3"/>
      <c r="M172" s="3"/>
      <c r="N172" s="3"/>
      <c r="O172" s="3"/>
      <c r="P172" s="3"/>
      <c r="Q172" s="3"/>
      <c r="R172" s="3"/>
      <c r="S172" s="3"/>
      <c r="T172" s="3"/>
      <c r="U172" s="3"/>
      <c r="V172" s="3"/>
      <c r="W172" s="3"/>
    </row>
    <row r="173" spans="12:23" x14ac:dyDescent="0.25">
      <c r="L173" s="3"/>
      <c r="M173" s="3"/>
      <c r="N173" s="3"/>
      <c r="O173" s="3"/>
      <c r="P173" s="3"/>
      <c r="Q173" s="3"/>
      <c r="R173" s="3"/>
      <c r="S173" s="3"/>
      <c r="T173" s="3"/>
      <c r="U173" s="3"/>
      <c r="V173" s="3"/>
      <c r="W173" s="3"/>
    </row>
    <row r="174" spans="12:23" x14ac:dyDescent="0.25">
      <c r="L174" s="3"/>
      <c r="M174" s="3"/>
      <c r="N174" s="3"/>
      <c r="O174" s="3"/>
      <c r="P174" s="3"/>
      <c r="Q174" s="3"/>
      <c r="R174" s="3"/>
      <c r="S174" s="3"/>
      <c r="T174" s="3"/>
      <c r="U174" s="3"/>
      <c r="V174" s="3"/>
      <c r="W174" s="3"/>
    </row>
    <row r="175" spans="12:23" x14ac:dyDescent="0.25">
      <c r="L175" s="3"/>
      <c r="M175" s="3"/>
      <c r="N175" s="3"/>
      <c r="O175" s="3"/>
      <c r="P175" s="3"/>
      <c r="Q175" s="3"/>
      <c r="R175" s="3"/>
      <c r="S175" s="3"/>
      <c r="T175" s="3"/>
      <c r="U175" s="3"/>
      <c r="V175" s="3"/>
      <c r="W175" s="3"/>
    </row>
    <row r="176" spans="12:23" x14ac:dyDescent="0.25">
      <c r="L176" s="3"/>
      <c r="M176" s="3"/>
      <c r="N176" s="3"/>
      <c r="O176" s="3"/>
      <c r="P176" s="3"/>
      <c r="Q176" s="3"/>
      <c r="R176" s="3"/>
      <c r="S176" s="3"/>
      <c r="T176" s="3"/>
      <c r="U176" s="3"/>
      <c r="V176" s="3"/>
      <c r="W176" s="3"/>
    </row>
    <row r="177" spans="12:23" x14ac:dyDescent="0.25">
      <c r="L177" s="3"/>
      <c r="M177" s="3"/>
      <c r="N177" s="3"/>
      <c r="O177" s="3"/>
      <c r="P177" s="3"/>
      <c r="Q177" s="3"/>
      <c r="R177" s="3"/>
      <c r="S177" s="3"/>
      <c r="T177" s="3"/>
      <c r="U177" s="3"/>
      <c r="V177" s="3"/>
      <c r="W177" s="3"/>
    </row>
    <row r="178" spans="12:23" x14ac:dyDescent="0.25">
      <c r="L178" s="3"/>
      <c r="M178" s="3"/>
      <c r="N178" s="3"/>
      <c r="O178" s="3"/>
      <c r="P178" s="3"/>
      <c r="Q178" s="3"/>
      <c r="R178" s="3"/>
      <c r="S178" s="3"/>
      <c r="T178" s="3"/>
      <c r="U178" s="3"/>
      <c r="V178" s="3"/>
      <c r="W178" s="3"/>
    </row>
    <row r="179" spans="12:23" x14ac:dyDescent="0.25">
      <c r="L179" s="3"/>
      <c r="M179" s="3"/>
      <c r="N179" s="3"/>
      <c r="O179" s="3"/>
      <c r="P179" s="3"/>
      <c r="Q179" s="3"/>
      <c r="R179" s="3"/>
      <c r="S179" s="3"/>
      <c r="T179" s="3"/>
      <c r="U179" s="3"/>
      <c r="V179" s="3"/>
      <c r="W179" s="3"/>
    </row>
    <row r="180" spans="12:23" x14ac:dyDescent="0.25">
      <c r="L180" s="3"/>
      <c r="M180" s="3"/>
      <c r="N180" s="3"/>
      <c r="O180" s="3"/>
      <c r="P180" s="3"/>
      <c r="Q180" s="3"/>
      <c r="R180" s="3"/>
      <c r="S180" s="3"/>
      <c r="T180" s="3"/>
      <c r="U180" s="3"/>
      <c r="V180" s="3"/>
      <c r="W180" s="3"/>
    </row>
    <row r="181" spans="12:23" x14ac:dyDescent="0.25">
      <c r="L181" s="3"/>
      <c r="M181" s="3"/>
      <c r="N181" s="3"/>
      <c r="O181" s="3"/>
      <c r="P181" s="3"/>
      <c r="Q181" s="3"/>
      <c r="R181" s="3"/>
      <c r="S181" s="3"/>
      <c r="T181" s="3"/>
      <c r="U181" s="3"/>
      <c r="V181" s="3"/>
      <c r="W181" s="3"/>
    </row>
    <row r="182" spans="12:23" x14ac:dyDescent="0.25">
      <c r="L182" s="3"/>
      <c r="M182" s="3"/>
      <c r="N182" s="3"/>
      <c r="O182" s="3"/>
      <c r="P182" s="3"/>
      <c r="Q182" s="3"/>
      <c r="R182" s="3"/>
      <c r="S182" s="3"/>
      <c r="T182" s="3"/>
      <c r="U182" s="3"/>
      <c r="V182" s="3"/>
      <c r="W182" s="3"/>
    </row>
    <row r="183" spans="12:23" x14ac:dyDescent="0.25">
      <c r="L183" s="3"/>
      <c r="M183" s="3"/>
      <c r="N183" s="3"/>
      <c r="O183" s="3"/>
      <c r="P183" s="3"/>
      <c r="Q183" s="3"/>
      <c r="R183" s="3"/>
      <c r="S183" s="3"/>
      <c r="T183" s="3"/>
      <c r="U183" s="3"/>
      <c r="V183" s="3"/>
      <c r="W183" s="3"/>
    </row>
  </sheetData>
  <autoFilter ref="B1:W112"/>
  <sortState ref="A2:V200">
    <sortCondition ref="B1"/>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workbookViewId="0">
      <pane ySplit="1" topLeftCell="A2" activePane="bottomLeft" state="frozen"/>
      <selection pane="bottomLeft"/>
    </sheetView>
  </sheetViews>
  <sheetFormatPr defaultRowHeight="15" x14ac:dyDescent="0.25"/>
  <cols>
    <col min="1" max="1" width="37.7109375" style="10" customWidth="1"/>
    <col min="2" max="2" width="22.28515625" customWidth="1"/>
    <col min="3" max="3" width="25.42578125" customWidth="1"/>
    <col min="4" max="4" width="29.7109375" customWidth="1"/>
    <col min="5" max="8" width="20.85546875" customWidth="1"/>
    <col min="9" max="9" width="20.42578125" customWidth="1"/>
    <col min="10" max="10" width="29.7109375" customWidth="1"/>
  </cols>
  <sheetData>
    <row r="1" spans="1:10" s="15" customFormat="1" ht="48.75" customHeight="1" x14ac:dyDescent="0.25">
      <c r="A1" s="14" t="s">
        <v>3</v>
      </c>
      <c r="B1" s="14" t="s">
        <v>187</v>
      </c>
      <c r="C1" s="14" t="s">
        <v>188</v>
      </c>
      <c r="D1" s="14" t="s">
        <v>189</v>
      </c>
      <c r="E1" s="14" t="s">
        <v>190</v>
      </c>
      <c r="F1" s="14" t="s">
        <v>191</v>
      </c>
      <c r="G1" s="14" t="s">
        <v>192</v>
      </c>
      <c r="H1" s="14" t="s">
        <v>193</v>
      </c>
      <c r="I1" s="14" t="s">
        <v>194</v>
      </c>
      <c r="J1" s="14" t="s">
        <v>195</v>
      </c>
    </row>
    <row r="2" spans="1:10" x14ac:dyDescent="0.25">
      <c r="A2" s="10" t="s">
        <v>196</v>
      </c>
      <c r="B2" s="49"/>
      <c r="D2" t="s">
        <v>857</v>
      </c>
      <c r="E2" t="s">
        <v>857</v>
      </c>
      <c r="F2" t="s">
        <v>857</v>
      </c>
      <c r="G2" t="s">
        <v>857</v>
      </c>
      <c r="I2" t="s">
        <v>857</v>
      </c>
    </row>
    <row r="3" spans="1:10" x14ac:dyDescent="0.25">
      <c r="A3" s="10" t="s">
        <v>34</v>
      </c>
      <c r="D3" t="s">
        <v>857</v>
      </c>
      <c r="E3" t="s">
        <v>857</v>
      </c>
      <c r="F3" t="s">
        <v>857</v>
      </c>
      <c r="G3" t="s">
        <v>857</v>
      </c>
    </row>
    <row r="4" spans="1:10" x14ac:dyDescent="0.25">
      <c r="A4" s="10" t="s">
        <v>197</v>
      </c>
      <c r="D4" t="s">
        <v>857</v>
      </c>
      <c r="E4" t="s">
        <v>857</v>
      </c>
      <c r="F4" t="s">
        <v>857</v>
      </c>
      <c r="G4" t="s">
        <v>857</v>
      </c>
    </row>
    <row r="5" spans="1:10" x14ac:dyDescent="0.25">
      <c r="A5" s="10" t="s">
        <v>198</v>
      </c>
      <c r="G5" t="s">
        <v>857</v>
      </c>
    </row>
    <row r="6" spans="1:10" x14ac:dyDescent="0.25">
      <c r="A6" s="10" t="s">
        <v>199</v>
      </c>
      <c r="B6" t="s">
        <v>857</v>
      </c>
    </row>
    <row r="7" spans="1:10" x14ac:dyDescent="0.25">
      <c r="A7" s="10" t="s">
        <v>200</v>
      </c>
      <c r="B7" t="s">
        <v>857</v>
      </c>
      <c r="C7" t="s">
        <v>857</v>
      </c>
    </row>
    <row r="8" spans="1:10" x14ac:dyDescent="0.25">
      <c r="A8" s="10" t="s">
        <v>201</v>
      </c>
    </row>
    <row r="9" spans="1:10" x14ac:dyDescent="0.25">
      <c r="A9" s="10" t="s">
        <v>202</v>
      </c>
      <c r="D9" t="s">
        <v>857</v>
      </c>
      <c r="E9" t="s">
        <v>857</v>
      </c>
      <c r="F9" t="s">
        <v>857</v>
      </c>
      <c r="G9" t="s">
        <v>857</v>
      </c>
    </row>
    <row r="10" spans="1:10" x14ac:dyDescent="0.25">
      <c r="A10" s="10" t="s">
        <v>57</v>
      </c>
      <c r="H10" t="s">
        <v>857</v>
      </c>
    </row>
    <row r="11" spans="1:10" x14ac:dyDescent="0.25">
      <c r="A11" s="10" t="s">
        <v>203</v>
      </c>
      <c r="B11" t="s">
        <v>857</v>
      </c>
      <c r="D11" t="s">
        <v>857</v>
      </c>
    </row>
    <row r="12" spans="1:10" x14ac:dyDescent="0.25">
      <c r="A12" s="10" t="s">
        <v>204</v>
      </c>
    </row>
    <row r="13" spans="1:10" x14ac:dyDescent="0.25">
      <c r="A13" s="10" t="s">
        <v>205</v>
      </c>
      <c r="I13" t="s">
        <v>857</v>
      </c>
    </row>
    <row r="14" spans="1:10" x14ac:dyDescent="0.25">
      <c r="A14" s="10" t="s">
        <v>206</v>
      </c>
    </row>
    <row r="15" spans="1:10" x14ac:dyDescent="0.25">
      <c r="A15" s="10" t="s">
        <v>207</v>
      </c>
      <c r="D15" t="s">
        <v>857</v>
      </c>
      <c r="E15" t="s">
        <v>857</v>
      </c>
    </row>
    <row r="16" spans="1:10" x14ac:dyDescent="0.25">
      <c r="A16" s="10" t="s">
        <v>208</v>
      </c>
      <c r="D16" t="s">
        <v>857</v>
      </c>
      <c r="F16" t="s">
        <v>857</v>
      </c>
      <c r="I16" t="s">
        <v>857</v>
      </c>
    </row>
    <row r="17" spans="1:10" x14ac:dyDescent="0.25">
      <c r="A17" s="10" t="s">
        <v>209</v>
      </c>
      <c r="B17" t="s">
        <v>857</v>
      </c>
    </row>
    <row r="18" spans="1:10" x14ac:dyDescent="0.25">
      <c r="A18" s="10" t="s">
        <v>210</v>
      </c>
    </row>
    <row r="19" spans="1:10" x14ac:dyDescent="0.25">
      <c r="A19" s="10" t="s">
        <v>211</v>
      </c>
      <c r="D19" t="s">
        <v>857</v>
      </c>
      <c r="G19" t="s">
        <v>857</v>
      </c>
      <c r="I19" t="s">
        <v>857</v>
      </c>
    </row>
    <row r="20" spans="1:10" x14ac:dyDescent="0.25">
      <c r="A20" s="10" t="s">
        <v>212</v>
      </c>
      <c r="C20" t="s">
        <v>857</v>
      </c>
      <c r="D20" t="s">
        <v>857</v>
      </c>
      <c r="I20" t="s">
        <v>857</v>
      </c>
    </row>
    <row r="21" spans="1:10" x14ac:dyDescent="0.25">
      <c r="A21" s="10" t="s">
        <v>213</v>
      </c>
      <c r="H21" t="s">
        <v>857</v>
      </c>
    </row>
    <row r="22" spans="1:10" x14ac:dyDescent="0.25">
      <c r="A22" s="10" t="s">
        <v>214</v>
      </c>
    </row>
    <row r="23" spans="1:10" x14ac:dyDescent="0.25">
      <c r="A23" s="10" t="s">
        <v>215</v>
      </c>
      <c r="I23" t="s">
        <v>857</v>
      </c>
    </row>
    <row r="24" spans="1:10" x14ac:dyDescent="0.25">
      <c r="A24" s="10" t="s">
        <v>216</v>
      </c>
      <c r="E24" t="s">
        <v>857</v>
      </c>
    </row>
    <row r="25" spans="1:10" x14ac:dyDescent="0.25">
      <c r="A25" s="10" t="s">
        <v>217</v>
      </c>
      <c r="H25" t="s">
        <v>857</v>
      </c>
    </row>
    <row r="26" spans="1:10" x14ac:dyDescent="0.25">
      <c r="A26" s="16" t="s">
        <v>218</v>
      </c>
      <c r="D26" t="s">
        <v>857</v>
      </c>
      <c r="E26" t="s">
        <v>857</v>
      </c>
    </row>
    <row r="27" spans="1:10" x14ac:dyDescent="0.25">
      <c r="A27" s="10" t="s">
        <v>219</v>
      </c>
    </row>
    <row r="28" spans="1:10" x14ac:dyDescent="0.25">
      <c r="A28" s="10" t="s">
        <v>220</v>
      </c>
      <c r="D28" t="s">
        <v>857</v>
      </c>
      <c r="I28" t="s">
        <v>857</v>
      </c>
    </row>
    <row r="29" spans="1:10" x14ac:dyDescent="0.25">
      <c r="A29" s="10" t="s">
        <v>221</v>
      </c>
      <c r="B29" s="15" t="s">
        <v>857</v>
      </c>
      <c r="I29" t="s">
        <v>857</v>
      </c>
    </row>
    <row r="30" spans="1:10" x14ac:dyDescent="0.25">
      <c r="A30" s="10" t="s">
        <v>222</v>
      </c>
      <c r="H30" t="s">
        <v>857</v>
      </c>
    </row>
    <row r="31" spans="1:10" x14ac:dyDescent="0.25">
      <c r="A31" s="10" t="s">
        <v>223</v>
      </c>
      <c r="H31" t="s">
        <v>857</v>
      </c>
      <c r="I31" t="s">
        <v>857</v>
      </c>
      <c r="J31" t="s">
        <v>857</v>
      </c>
    </row>
    <row r="32" spans="1:10" x14ac:dyDescent="0.25">
      <c r="A32" s="10" t="s">
        <v>224</v>
      </c>
      <c r="E32" t="s">
        <v>857</v>
      </c>
    </row>
    <row r="33" spans="1:10" x14ac:dyDescent="0.25">
      <c r="A33" s="10" t="s">
        <v>40</v>
      </c>
      <c r="H33" t="s">
        <v>857</v>
      </c>
    </row>
    <row r="34" spans="1:10" x14ac:dyDescent="0.25">
      <c r="A34" s="10" t="s">
        <v>225</v>
      </c>
      <c r="B34" t="s">
        <v>857</v>
      </c>
      <c r="C34" t="s">
        <v>857</v>
      </c>
    </row>
    <row r="35" spans="1:10" x14ac:dyDescent="0.25">
      <c r="A35" s="10" t="s">
        <v>226</v>
      </c>
      <c r="I35" t="s">
        <v>857</v>
      </c>
    </row>
    <row r="36" spans="1:10" x14ac:dyDescent="0.25">
      <c r="A36" s="10" t="s">
        <v>227</v>
      </c>
      <c r="H36" t="s">
        <v>857</v>
      </c>
      <c r="J36" t="s">
        <v>857</v>
      </c>
    </row>
    <row r="37" spans="1:10" x14ac:dyDescent="0.25">
      <c r="A37" s="10" t="s">
        <v>228</v>
      </c>
      <c r="E37" t="s">
        <v>857</v>
      </c>
    </row>
    <row r="38" spans="1:10" x14ac:dyDescent="0.25">
      <c r="A38" s="10" t="s">
        <v>229</v>
      </c>
      <c r="D38" t="s">
        <v>857</v>
      </c>
      <c r="E38" t="s">
        <v>857</v>
      </c>
    </row>
    <row r="39" spans="1:10" x14ac:dyDescent="0.25">
      <c r="A39" s="10" t="s">
        <v>230</v>
      </c>
      <c r="G39" t="s">
        <v>857</v>
      </c>
      <c r="I39" t="s">
        <v>857</v>
      </c>
    </row>
    <row r="40" spans="1:10" x14ac:dyDescent="0.25">
      <c r="A40" s="10" t="s">
        <v>56</v>
      </c>
      <c r="C40" t="s">
        <v>857</v>
      </c>
      <c r="D40" t="s">
        <v>857</v>
      </c>
      <c r="I40" t="s">
        <v>857</v>
      </c>
    </row>
    <row r="41" spans="1:10" x14ac:dyDescent="0.25">
      <c r="A41" s="10" t="s">
        <v>231</v>
      </c>
      <c r="D41" t="s">
        <v>857</v>
      </c>
    </row>
    <row r="42" spans="1:10" x14ac:dyDescent="0.25">
      <c r="A42" s="10" t="s">
        <v>232</v>
      </c>
      <c r="D42" t="s">
        <v>857</v>
      </c>
      <c r="I42" t="s">
        <v>857</v>
      </c>
    </row>
    <row r="43" spans="1:10" x14ac:dyDescent="0.25">
      <c r="A43" s="10" t="s">
        <v>233</v>
      </c>
      <c r="D43" t="s">
        <v>857</v>
      </c>
      <c r="G43" t="s">
        <v>857</v>
      </c>
    </row>
    <row r="44" spans="1:10" x14ac:dyDescent="0.25">
      <c r="A44" s="10" t="s">
        <v>234</v>
      </c>
    </row>
    <row r="45" spans="1:10" x14ac:dyDescent="0.25">
      <c r="A45" s="10" t="s">
        <v>69</v>
      </c>
      <c r="H45" t="s">
        <v>857</v>
      </c>
      <c r="I45" t="s">
        <v>857</v>
      </c>
    </row>
    <row r="46" spans="1:10" x14ac:dyDescent="0.25">
      <c r="A46" s="10" t="s">
        <v>235</v>
      </c>
      <c r="G46" t="s">
        <v>857</v>
      </c>
      <c r="I46" t="s">
        <v>857</v>
      </c>
    </row>
    <row r="47" spans="1:10" x14ac:dyDescent="0.25">
      <c r="A47" s="10" t="s">
        <v>236</v>
      </c>
      <c r="I47" t="s">
        <v>857</v>
      </c>
    </row>
    <row r="48" spans="1:10" x14ac:dyDescent="0.25">
      <c r="A48" s="10" t="s">
        <v>237</v>
      </c>
      <c r="I48" t="s">
        <v>857</v>
      </c>
    </row>
    <row r="49" spans="1:9" x14ac:dyDescent="0.25">
      <c r="A49" s="10" t="s">
        <v>238</v>
      </c>
      <c r="I49" t="s">
        <v>857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82"/>
  <sheetViews>
    <sheetView topLeftCell="B1" zoomScale="70" zoomScaleNormal="70" workbookViewId="0">
      <pane ySplit="1" topLeftCell="A946" activePane="bottomLeft" state="frozen"/>
      <selection pane="bottomLeft" activeCell="F979" sqref="F979:K981"/>
    </sheetView>
  </sheetViews>
  <sheetFormatPr defaultRowHeight="15" x14ac:dyDescent="0.25"/>
  <cols>
    <col min="1" max="1" width="35.28515625" bestFit="1" customWidth="1"/>
    <col min="2" max="2" width="14.5703125" customWidth="1"/>
    <col min="3" max="3" width="57.140625" customWidth="1"/>
    <col min="4" max="4" width="36.7109375" bestFit="1" customWidth="1"/>
    <col min="5" max="5" width="30.140625" bestFit="1" customWidth="1"/>
    <col min="6" max="6" width="24.85546875" style="44" bestFit="1" customWidth="1"/>
    <col min="7" max="7" width="60.28515625" bestFit="1" customWidth="1"/>
    <col min="8" max="8" width="22.5703125" bestFit="1" customWidth="1"/>
    <col min="9" max="9" width="25.5703125" customWidth="1"/>
    <col min="10" max="10" width="63.140625" style="15" customWidth="1"/>
    <col min="11" max="11" width="21.5703125" customWidth="1"/>
  </cols>
  <sheetData>
    <row r="1" spans="1:10" s="15" customFormat="1" ht="58.15" customHeight="1" x14ac:dyDescent="0.25">
      <c r="A1" s="15" t="s">
        <v>3</v>
      </c>
      <c r="B1" s="15" t="s">
        <v>830</v>
      </c>
      <c r="C1" s="15" t="s">
        <v>829</v>
      </c>
      <c r="D1" s="15" t="s">
        <v>828</v>
      </c>
      <c r="E1" s="15" t="s">
        <v>827</v>
      </c>
      <c r="F1" s="43" t="s">
        <v>826</v>
      </c>
      <c r="G1" s="15" t="s">
        <v>825</v>
      </c>
      <c r="H1" s="15" t="s">
        <v>824</v>
      </c>
      <c r="I1" s="15" t="s">
        <v>823</v>
      </c>
      <c r="J1" s="15" t="s">
        <v>822</v>
      </c>
    </row>
    <row r="2" spans="1:10" x14ac:dyDescent="0.25">
      <c r="A2" t="s">
        <v>62</v>
      </c>
      <c r="B2">
        <v>2019</v>
      </c>
      <c r="C2" t="s">
        <v>818</v>
      </c>
      <c r="D2">
        <v>35</v>
      </c>
      <c r="E2">
        <v>1383</v>
      </c>
      <c r="F2" s="44">
        <v>45</v>
      </c>
      <c r="G2">
        <v>9.9000000000000005E-2</v>
      </c>
      <c r="H2" s="25">
        <v>4793</v>
      </c>
      <c r="I2" s="25">
        <v>117520</v>
      </c>
    </row>
    <row r="3" spans="1:10" x14ac:dyDescent="0.25">
      <c r="A3" t="s">
        <v>62</v>
      </c>
      <c r="B3">
        <v>2019</v>
      </c>
      <c r="C3" t="s">
        <v>817</v>
      </c>
      <c r="D3">
        <v>5</v>
      </c>
      <c r="E3">
        <v>855</v>
      </c>
      <c r="F3" s="44">
        <v>45</v>
      </c>
      <c r="G3">
        <v>9.9000000000000005E-2</v>
      </c>
      <c r="H3">
        <v>423</v>
      </c>
      <c r="I3" s="25">
        <v>10377</v>
      </c>
    </row>
    <row r="4" spans="1:10" x14ac:dyDescent="0.25">
      <c r="A4" t="s">
        <v>62</v>
      </c>
      <c r="B4">
        <v>2019</v>
      </c>
      <c r="C4" t="s">
        <v>816</v>
      </c>
      <c r="D4">
        <v>10</v>
      </c>
      <c r="E4">
        <v>2108</v>
      </c>
      <c r="F4" s="44">
        <v>18</v>
      </c>
      <c r="G4">
        <v>9.9000000000000005E-2</v>
      </c>
      <c r="H4" s="25">
        <v>2087</v>
      </c>
      <c r="I4" s="25">
        <v>28704</v>
      </c>
    </row>
    <row r="5" spans="1:10" x14ac:dyDescent="0.25">
      <c r="A5" t="s">
        <v>62</v>
      </c>
      <c r="B5">
        <v>2019</v>
      </c>
      <c r="C5" t="s">
        <v>815</v>
      </c>
      <c r="D5">
        <v>22</v>
      </c>
      <c r="E5">
        <v>274</v>
      </c>
      <c r="F5" s="44">
        <v>45</v>
      </c>
      <c r="G5">
        <v>9.9000000000000005E-2</v>
      </c>
      <c r="H5">
        <v>597</v>
      </c>
      <c r="I5" s="25">
        <v>14627</v>
      </c>
    </row>
    <row r="6" spans="1:10" x14ac:dyDescent="0.25">
      <c r="A6" t="s">
        <v>62</v>
      </c>
      <c r="B6">
        <v>2019</v>
      </c>
      <c r="C6" t="s">
        <v>814</v>
      </c>
      <c r="D6">
        <v>1</v>
      </c>
      <c r="E6">
        <v>39</v>
      </c>
      <c r="F6" s="44">
        <v>18</v>
      </c>
      <c r="G6">
        <v>9.9000000000000005E-2</v>
      </c>
      <c r="H6">
        <v>4</v>
      </c>
      <c r="I6">
        <v>53</v>
      </c>
    </row>
    <row r="7" spans="1:10" x14ac:dyDescent="0.25">
      <c r="A7" t="s">
        <v>62</v>
      </c>
      <c r="B7">
        <v>2019</v>
      </c>
      <c r="C7" t="s">
        <v>813</v>
      </c>
      <c r="D7">
        <v>27</v>
      </c>
      <c r="E7">
        <v>444</v>
      </c>
      <c r="F7" s="44">
        <v>45</v>
      </c>
      <c r="G7">
        <v>9.9000000000000005E-2</v>
      </c>
      <c r="H7" s="25">
        <v>1186</v>
      </c>
      <c r="I7" s="25">
        <v>29084</v>
      </c>
    </row>
    <row r="8" spans="1:10" x14ac:dyDescent="0.25">
      <c r="A8" t="s">
        <v>62</v>
      </c>
      <c r="B8">
        <v>2019</v>
      </c>
      <c r="C8" t="s">
        <v>812</v>
      </c>
      <c r="D8">
        <v>2</v>
      </c>
      <c r="E8">
        <v>63</v>
      </c>
      <c r="F8" s="44">
        <v>18</v>
      </c>
      <c r="G8">
        <v>9.9000000000000005E-2</v>
      </c>
      <c r="H8">
        <v>12</v>
      </c>
      <c r="I8">
        <v>170</v>
      </c>
    </row>
    <row r="9" spans="1:10" x14ac:dyDescent="0.25">
      <c r="A9" t="s">
        <v>62</v>
      </c>
      <c r="B9">
        <v>2019</v>
      </c>
      <c r="C9" t="s">
        <v>811</v>
      </c>
      <c r="D9">
        <v>24</v>
      </c>
      <c r="E9">
        <v>1358</v>
      </c>
      <c r="F9" s="44">
        <v>45</v>
      </c>
      <c r="G9">
        <v>9.9000000000000005E-2</v>
      </c>
      <c r="H9" s="25">
        <v>3226</v>
      </c>
      <c r="I9" s="25">
        <v>79091</v>
      </c>
    </row>
    <row r="10" spans="1:10" x14ac:dyDescent="0.25">
      <c r="A10" t="s">
        <v>62</v>
      </c>
      <c r="B10">
        <v>2019</v>
      </c>
      <c r="C10" t="s">
        <v>810</v>
      </c>
      <c r="D10">
        <v>5</v>
      </c>
      <c r="E10">
        <v>194</v>
      </c>
      <c r="F10" s="44">
        <v>45</v>
      </c>
      <c r="G10">
        <v>9.9000000000000005E-2</v>
      </c>
      <c r="H10">
        <v>96</v>
      </c>
      <c r="I10" s="25">
        <v>2359</v>
      </c>
    </row>
    <row r="11" spans="1:10" x14ac:dyDescent="0.25">
      <c r="A11" t="s">
        <v>62</v>
      </c>
      <c r="B11">
        <v>2019</v>
      </c>
      <c r="C11" t="s">
        <v>809</v>
      </c>
      <c r="D11">
        <v>31</v>
      </c>
      <c r="E11">
        <v>1003</v>
      </c>
      <c r="F11" s="44">
        <v>45</v>
      </c>
      <c r="G11">
        <v>9.9000000000000005E-2</v>
      </c>
      <c r="H11" s="25">
        <v>3079</v>
      </c>
      <c r="I11" s="25">
        <v>75490</v>
      </c>
    </row>
    <row r="12" spans="1:10" x14ac:dyDescent="0.25">
      <c r="A12" t="s">
        <v>62</v>
      </c>
      <c r="B12">
        <v>2019</v>
      </c>
      <c r="C12" t="s">
        <v>808</v>
      </c>
      <c r="D12">
        <v>7</v>
      </c>
      <c r="E12">
        <v>1122</v>
      </c>
      <c r="F12" s="44">
        <v>45</v>
      </c>
      <c r="G12">
        <v>9.9000000000000005E-2</v>
      </c>
      <c r="H12">
        <v>778</v>
      </c>
      <c r="I12" s="25">
        <v>19072</v>
      </c>
    </row>
    <row r="13" spans="1:10" x14ac:dyDescent="0.25">
      <c r="A13" t="s">
        <v>62</v>
      </c>
      <c r="B13">
        <v>2019</v>
      </c>
      <c r="C13" t="s">
        <v>821</v>
      </c>
      <c r="D13">
        <v>55</v>
      </c>
      <c r="E13">
        <v>3496</v>
      </c>
      <c r="F13" s="44">
        <v>45</v>
      </c>
      <c r="G13">
        <v>9.9000000000000005E-2</v>
      </c>
      <c r="H13" s="25">
        <v>19036</v>
      </c>
      <c r="I13" s="25">
        <v>466731</v>
      </c>
    </row>
    <row r="14" spans="1:10" x14ac:dyDescent="0.25">
      <c r="A14" t="s">
        <v>62</v>
      </c>
      <c r="B14">
        <v>2019</v>
      </c>
      <c r="C14" t="s">
        <v>820</v>
      </c>
      <c r="D14">
        <v>12</v>
      </c>
      <c r="E14">
        <v>1586</v>
      </c>
      <c r="F14" s="44">
        <v>45</v>
      </c>
      <c r="G14">
        <v>9.9000000000000005E-2</v>
      </c>
      <c r="H14" s="25">
        <v>1884</v>
      </c>
      <c r="I14" s="25">
        <v>46197</v>
      </c>
    </row>
    <row r="15" spans="1:10" x14ac:dyDescent="0.25">
      <c r="A15" t="s">
        <v>62</v>
      </c>
      <c r="B15">
        <v>2019</v>
      </c>
      <c r="C15" t="s">
        <v>807</v>
      </c>
      <c r="D15">
        <v>2</v>
      </c>
      <c r="E15">
        <v>5865</v>
      </c>
      <c r="F15" s="44">
        <v>18</v>
      </c>
      <c r="G15">
        <v>9.9000000000000005E-2</v>
      </c>
      <c r="H15" s="25">
        <v>1161</v>
      </c>
      <c r="I15" s="25">
        <v>15972</v>
      </c>
    </row>
    <row r="16" spans="1:10" x14ac:dyDescent="0.25">
      <c r="A16" t="s">
        <v>62</v>
      </c>
      <c r="B16">
        <v>2019</v>
      </c>
      <c r="C16" t="s">
        <v>819</v>
      </c>
      <c r="D16">
        <v>52</v>
      </c>
      <c r="E16">
        <v>228</v>
      </c>
      <c r="F16" s="44">
        <v>20</v>
      </c>
      <c r="G16">
        <v>9.9000000000000005E-2</v>
      </c>
      <c r="H16" s="25">
        <v>1175</v>
      </c>
      <c r="I16" s="25">
        <v>17477</v>
      </c>
    </row>
    <row r="17" spans="1:12" x14ac:dyDescent="0.25">
      <c r="A17" t="s">
        <v>62</v>
      </c>
      <c r="B17">
        <v>2019</v>
      </c>
      <c r="C17" t="s">
        <v>806</v>
      </c>
      <c r="D17">
        <v>24</v>
      </c>
      <c r="E17">
        <v>344</v>
      </c>
      <c r="F17" s="44">
        <v>20</v>
      </c>
      <c r="G17">
        <v>9.9000000000000005E-2</v>
      </c>
      <c r="H17">
        <v>817</v>
      </c>
      <c r="I17" s="25">
        <v>12157</v>
      </c>
    </row>
    <row r="18" spans="1:12" x14ac:dyDescent="0.25">
      <c r="A18" t="s">
        <v>62</v>
      </c>
      <c r="B18">
        <v>2020</v>
      </c>
      <c r="C18" t="s">
        <v>818</v>
      </c>
      <c r="D18">
        <v>24</v>
      </c>
      <c r="E18">
        <v>1104</v>
      </c>
      <c r="F18" s="44">
        <v>45</v>
      </c>
      <c r="G18">
        <v>9.9000000000000005E-2</v>
      </c>
      <c r="H18" s="25">
        <v>2623</v>
      </c>
      <c r="I18" s="25">
        <v>64323</v>
      </c>
    </row>
    <row r="19" spans="1:12" x14ac:dyDescent="0.25">
      <c r="A19" t="s">
        <v>62</v>
      </c>
      <c r="B19">
        <v>2020</v>
      </c>
      <c r="C19" t="s">
        <v>817</v>
      </c>
      <c r="D19">
        <v>5</v>
      </c>
      <c r="E19">
        <v>597</v>
      </c>
      <c r="F19" s="44">
        <v>45</v>
      </c>
      <c r="G19">
        <v>9.9000000000000005E-2</v>
      </c>
      <c r="H19">
        <v>295</v>
      </c>
      <c r="I19" s="25">
        <v>7243</v>
      </c>
    </row>
    <row r="20" spans="1:12" x14ac:dyDescent="0.25">
      <c r="A20" t="s">
        <v>62</v>
      </c>
      <c r="B20">
        <v>2020</v>
      </c>
      <c r="C20" t="s">
        <v>816</v>
      </c>
      <c r="D20">
        <v>17</v>
      </c>
      <c r="E20">
        <v>2108</v>
      </c>
      <c r="F20" s="44">
        <v>18</v>
      </c>
      <c r="G20">
        <v>9.9000000000000005E-2</v>
      </c>
      <c r="H20" s="25">
        <v>3548</v>
      </c>
      <c r="I20" s="25">
        <v>48798</v>
      </c>
    </row>
    <row r="21" spans="1:12" x14ac:dyDescent="0.25">
      <c r="A21" t="s">
        <v>62</v>
      </c>
      <c r="B21">
        <v>2020</v>
      </c>
      <c r="C21" t="s">
        <v>815</v>
      </c>
      <c r="D21">
        <v>29</v>
      </c>
      <c r="E21">
        <v>188</v>
      </c>
      <c r="F21" s="44">
        <v>45</v>
      </c>
      <c r="G21">
        <v>9.9000000000000005E-2</v>
      </c>
      <c r="H21">
        <v>539</v>
      </c>
      <c r="I21" s="25">
        <v>13226</v>
      </c>
    </row>
    <row r="22" spans="1:12" x14ac:dyDescent="0.25">
      <c r="A22" t="s">
        <v>62</v>
      </c>
      <c r="B22">
        <v>2020</v>
      </c>
      <c r="C22" t="s">
        <v>814</v>
      </c>
      <c r="D22">
        <v>2</v>
      </c>
      <c r="E22">
        <v>39</v>
      </c>
      <c r="F22" s="44">
        <v>18</v>
      </c>
      <c r="G22">
        <v>9.9000000000000005E-2</v>
      </c>
      <c r="H22">
        <v>8</v>
      </c>
      <c r="I22">
        <v>106</v>
      </c>
    </row>
    <row r="23" spans="1:12" x14ac:dyDescent="0.25">
      <c r="A23" t="s">
        <v>62</v>
      </c>
      <c r="B23">
        <v>2020</v>
      </c>
      <c r="C23" t="s">
        <v>813</v>
      </c>
      <c r="D23">
        <v>38</v>
      </c>
      <c r="E23">
        <v>116</v>
      </c>
      <c r="F23" s="44">
        <v>45</v>
      </c>
      <c r="G23">
        <v>9.9000000000000005E-2</v>
      </c>
      <c r="H23">
        <v>438</v>
      </c>
      <c r="I23" s="25">
        <v>10740</v>
      </c>
    </row>
    <row r="24" spans="1:12" x14ac:dyDescent="0.25">
      <c r="A24" t="s">
        <v>62</v>
      </c>
      <c r="B24">
        <v>2020</v>
      </c>
      <c r="C24" t="s">
        <v>812</v>
      </c>
      <c r="D24">
        <v>6</v>
      </c>
      <c r="E24">
        <v>2054</v>
      </c>
      <c r="F24" s="44">
        <v>18</v>
      </c>
      <c r="G24">
        <v>9.9000000000000005E-2</v>
      </c>
      <c r="H24" s="25">
        <v>1220</v>
      </c>
      <c r="I24" s="25">
        <v>16776</v>
      </c>
    </row>
    <row r="25" spans="1:12" x14ac:dyDescent="0.25">
      <c r="A25" t="s">
        <v>62</v>
      </c>
      <c r="B25">
        <v>2020</v>
      </c>
      <c r="C25" t="s">
        <v>811</v>
      </c>
      <c r="D25">
        <v>23</v>
      </c>
      <c r="E25">
        <v>444</v>
      </c>
      <c r="F25" s="44">
        <v>45</v>
      </c>
      <c r="G25">
        <v>9.9000000000000005E-2</v>
      </c>
      <c r="H25" s="25">
        <v>1011</v>
      </c>
      <c r="I25" s="25">
        <v>24779</v>
      </c>
    </row>
    <row r="26" spans="1:12" x14ac:dyDescent="0.25">
      <c r="A26" t="s">
        <v>62</v>
      </c>
      <c r="B26">
        <v>2020</v>
      </c>
      <c r="C26" t="s">
        <v>810</v>
      </c>
      <c r="D26">
        <v>8</v>
      </c>
      <c r="E26">
        <v>265</v>
      </c>
      <c r="F26" s="44">
        <v>45</v>
      </c>
      <c r="G26">
        <v>9.9000000000000005E-2</v>
      </c>
      <c r="H26">
        <v>210</v>
      </c>
      <c r="I26" s="25">
        <v>5143</v>
      </c>
    </row>
    <row r="27" spans="1:12" x14ac:dyDescent="0.25">
      <c r="A27" t="s">
        <v>62</v>
      </c>
      <c r="B27">
        <v>2020</v>
      </c>
      <c r="C27" t="s">
        <v>809</v>
      </c>
      <c r="D27">
        <v>22</v>
      </c>
      <c r="E27">
        <v>1255</v>
      </c>
      <c r="F27" s="44">
        <v>45</v>
      </c>
      <c r="G27">
        <v>9.9000000000000005E-2</v>
      </c>
      <c r="H27" s="25">
        <v>2734</v>
      </c>
      <c r="I27" s="25">
        <v>67036</v>
      </c>
    </row>
    <row r="28" spans="1:12" x14ac:dyDescent="0.25">
      <c r="A28" t="s">
        <v>62</v>
      </c>
      <c r="B28">
        <v>2020</v>
      </c>
      <c r="C28" t="s">
        <v>808</v>
      </c>
      <c r="D28">
        <v>5</v>
      </c>
      <c r="E28">
        <v>817</v>
      </c>
      <c r="F28" s="44">
        <v>45</v>
      </c>
      <c r="G28">
        <v>9.9000000000000005E-2</v>
      </c>
      <c r="H28">
        <v>404</v>
      </c>
      <c r="I28" s="25">
        <v>9915</v>
      </c>
    </row>
    <row r="29" spans="1:12" x14ac:dyDescent="0.25">
      <c r="A29" t="s">
        <v>62</v>
      </c>
      <c r="B29">
        <v>2020</v>
      </c>
      <c r="C29" t="s">
        <v>807</v>
      </c>
      <c r="D29">
        <v>10</v>
      </c>
      <c r="E29">
        <v>4886</v>
      </c>
      <c r="F29" s="44">
        <v>18</v>
      </c>
      <c r="G29">
        <v>9.9000000000000005E-2</v>
      </c>
      <c r="H29" s="25">
        <v>4837</v>
      </c>
      <c r="I29" s="25">
        <v>66525</v>
      </c>
    </row>
    <row r="30" spans="1:12" x14ac:dyDescent="0.25">
      <c r="A30" t="s">
        <v>62</v>
      </c>
      <c r="B30">
        <v>2020</v>
      </c>
      <c r="C30" t="s">
        <v>806</v>
      </c>
      <c r="D30">
        <v>18</v>
      </c>
      <c r="E30">
        <v>108</v>
      </c>
      <c r="F30" s="44">
        <v>20</v>
      </c>
      <c r="G30">
        <v>9.9000000000000005E-2</v>
      </c>
      <c r="H30">
        <v>192</v>
      </c>
      <c r="I30" s="25">
        <v>2859</v>
      </c>
    </row>
    <row r="31" spans="1:12" x14ac:dyDescent="0.25">
      <c r="A31" t="s">
        <v>61</v>
      </c>
      <c r="B31">
        <v>2019</v>
      </c>
      <c r="C31" t="s">
        <v>715</v>
      </c>
      <c r="D31">
        <v>3</v>
      </c>
      <c r="E31">
        <v>1909.6848</v>
      </c>
      <c r="F31" s="44">
        <v>25</v>
      </c>
      <c r="G31" t="s">
        <v>802</v>
      </c>
      <c r="H31" s="20">
        <v>137.12</v>
      </c>
      <c r="I31" s="20">
        <v>2387.61</v>
      </c>
      <c r="J31" s="54" t="s">
        <v>805</v>
      </c>
      <c r="K31" s="54"/>
      <c r="L31" s="54"/>
    </row>
    <row r="32" spans="1:12" x14ac:dyDescent="0.25">
      <c r="A32" t="s">
        <v>61</v>
      </c>
      <c r="B32">
        <v>2019</v>
      </c>
      <c r="C32" t="s">
        <v>566</v>
      </c>
      <c r="D32">
        <v>2</v>
      </c>
      <c r="E32">
        <v>697.5548</v>
      </c>
      <c r="F32" s="44">
        <v>25</v>
      </c>
      <c r="G32" t="s">
        <v>802</v>
      </c>
      <c r="H32" s="20">
        <v>50.08</v>
      </c>
      <c r="I32" s="20">
        <v>872.13</v>
      </c>
      <c r="J32" s="54"/>
      <c r="K32" s="54"/>
      <c r="L32" s="54"/>
    </row>
    <row r="33" spans="1:12" x14ac:dyDescent="0.25">
      <c r="A33" t="s">
        <v>61</v>
      </c>
      <c r="B33">
        <v>2019</v>
      </c>
      <c r="C33" t="s">
        <v>487</v>
      </c>
      <c r="D33">
        <v>6</v>
      </c>
      <c r="E33">
        <v>3346</v>
      </c>
      <c r="F33" s="44">
        <v>25</v>
      </c>
      <c r="G33" t="s">
        <v>802</v>
      </c>
      <c r="H33" s="20">
        <v>243.09</v>
      </c>
      <c r="I33" s="20">
        <v>4232.95</v>
      </c>
      <c r="J33" s="54"/>
      <c r="K33" s="54"/>
      <c r="L33" s="54"/>
    </row>
    <row r="34" spans="1:12" x14ac:dyDescent="0.25">
      <c r="A34" t="s">
        <v>61</v>
      </c>
      <c r="B34">
        <v>2019</v>
      </c>
      <c r="C34" t="s">
        <v>565</v>
      </c>
      <c r="D34">
        <v>3</v>
      </c>
      <c r="E34">
        <v>420.55</v>
      </c>
      <c r="F34" s="44">
        <v>20</v>
      </c>
      <c r="G34" t="s">
        <v>802</v>
      </c>
      <c r="H34" s="20">
        <v>30.37</v>
      </c>
      <c r="I34" s="20">
        <v>451.86</v>
      </c>
      <c r="J34" s="54"/>
      <c r="K34" s="54"/>
      <c r="L34" s="54"/>
    </row>
    <row r="35" spans="1:12" x14ac:dyDescent="0.25">
      <c r="A35" t="s">
        <v>61</v>
      </c>
      <c r="B35">
        <v>2019</v>
      </c>
      <c r="C35" t="s">
        <v>675</v>
      </c>
      <c r="D35">
        <v>1</v>
      </c>
      <c r="E35">
        <v>112</v>
      </c>
      <c r="F35" s="44">
        <v>45</v>
      </c>
      <c r="G35" t="s">
        <v>802</v>
      </c>
      <c r="H35" s="20">
        <v>8.0399999999999991</v>
      </c>
      <c r="I35" s="20">
        <v>197.17</v>
      </c>
      <c r="J35" s="54"/>
      <c r="K35" s="54"/>
      <c r="L35" s="54"/>
    </row>
    <row r="36" spans="1:12" x14ac:dyDescent="0.25">
      <c r="A36" t="s">
        <v>61</v>
      </c>
      <c r="B36">
        <v>2019</v>
      </c>
      <c r="C36" t="s">
        <v>485</v>
      </c>
      <c r="D36">
        <v>1</v>
      </c>
      <c r="E36">
        <v>2845.7</v>
      </c>
      <c r="F36" s="44">
        <v>45</v>
      </c>
      <c r="G36" t="s">
        <v>802</v>
      </c>
      <c r="H36" s="20">
        <v>210.3</v>
      </c>
      <c r="I36" s="20">
        <v>5156.22</v>
      </c>
      <c r="J36" s="54"/>
      <c r="K36" s="54"/>
      <c r="L36" s="54"/>
    </row>
    <row r="37" spans="1:12" x14ac:dyDescent="0.25">
      <c r="A37" t="s">
        <v>61</v>
      </c>
      <c r="B37">
        <v>2019</v>
      </c>
      <c r="C37" t="s">
        <v>560</v>
      </c>
      <c r="D37">
        <v>1</v>
      </c>
      <c r="E37">
        <v>504</v>
      </c>
      <c r="F37" s="44">
        <v>45</v>
      </c>
      <c r="G37" t="s">
        <v>802</v>
      </c>
      <c r="H37" s="20">
        <v>36.19</v>
      </c>
      <c r="I37" s="20">
        <v>887.26</v>
      </c>
      <c r="J37" s="54"/>
      <c r="K37" s="54"/>
      <c r="L37" s="54"/>
    </row>
    <row r="38" spans="1:12" x14ac:dyDescent="0.25">
      <c r="A38" t="s">
        <v>61</v>
      </c>
      <c r="B38">
        <v>2019</v>
      </c>
      <c r="C38" t="s">
        <v>559</v>
      </c>
      <c r="D38">
        <v>2</v>
      </c>
      <c r="E38">
        <v>3001.2467999999999</v>
      </c>
      <c r="F38" s="44">
        <v>45</v>
      </c>
      <c r="G38" t="s">
        <v>802</v>
      </c>
      <c r="H38" s="20">
        <v>219.17</v>
      </c>
      <c r="I38" s="20">
        <v>5373.8</v>
      </c>
      <c r="J38" s="54"/>
      <c r="K38" s="54"/>
      <c r="L38" s="54"/>
    </row>
    <row r="39" spans="1:12" x14ac:dyDescent="0.25">
      <c r="A39" t="s">
        <v>61</v>
      </c>
      <c r="B39">
        <v>2019</v>
      </c>
      <c r="C39" t="s">
        <v>558</v>
      </c>
      <c r="D39">
        <v>5</v>
      </c>
      <c r="E39">
        <v>2641.8566000000001</v>
      </c>
      <c r="F39" s="44">
        <v>45</v>
      </c>
      <c r="G39" t="s">
        <v>802</v>
      </c>
      <c r="H39" s="20">
        <v>191.62</v>
      </c>
      <c r="I39" s="20">
        <v>4698.16</v>
      </c>
      <c r="J39" s="54"/>
      <c r="K39" s="54"/>
      <c r="L39" s="54"/>
    </row>
    <row r="40" spans="1:12" x14ac:dyDescent="0.25">
      <c r="A40" t="s">
        <v>61</v>
      </c>
      <c r="B40">
        <v>2019</v>
      </c>
      <c r="C40" t="s">
        <v>804</v>
      </c>
      <c r="D40">
        <v>1</v>
      </c>
      <c r="E40">
        <v>1071.8800000000001</v>
      </c>
      <c r="F40" s="44">
        <v>18</v>
      </c>
      <c r="G40" t="s">
        <v>802</v>
      </c>
      <c r="H40" s="20">
        <v>76.959999999999994</v>
      </c>
      <c r="I40" s="20">
        <v>1058.48</v>
      </c>
      <c r="J40" s="54"/>
      <c r="K40" s="54"/>
      <c r="L40" s="54"/>
    </row>
    <row r="41" spans="1:12" x14ac:dyDescent="0.25">
      <c r="A41" t="s">
        <v>61</v>
      </c>
      <c r="B41">
        <v>2019</v>
      </c>
      <c r="C41" t="s">
        <v>469</v>
      </c>
      <c r="D41">
        <v>7</v>
      </c>
      <c r="E41">
        <v>31704.82</v>
      </c>
      <c r="F41" s="44">
        <v>15</v>
      </c>
      <c r="G41" t="s">
        <v>802</v>
      </c>
      <c r="H41" s="20">
        <v>2289.38</v>
      </c>
      <c r="I41" s="20">
        <v>27330.52</v>
      </c>
      <c r="J41" s="54"/>
      <c r="K41" s="54"/>
      <c r="L41" s="54"/>
    </row>
    <row r="42" spans="1:12" x14ac:dyDescent="0.25">
      <c r="A42" t="s">
        <v>61</v>
      </c>
      <c r="B42">
        <v>2019</v>
      </c>
      <c r="C42" t="s">
        <v>801</v>
      </c>
      <c r="D42">
        <v>1</v>
      </c>
      <c r="E42">
        <v>2828.84</v>
      </c>
      <c r="F42" s="44">
        <v>15</v>
      </c>
      <c r="G42" t="s">
        <v>802</v>
      </c>
      <c r="H42" s="20">
        <v>203.11</v>
      </c>
      <c r="I42" s="20">
        <v>2424.7199999999998</v>
      </c>
      <c r="J42" s="54"/>
      <c r="K42" s="54"/>
      <c r="L42" s="54"/>
    </row>
    <row r="43" spans="1:12" x14ac:dyDescent="0.25">
      <c r="A43" t="s">
        <v>61</v>
      </c>
      <c r="B43">
        <v>2019</v>
      </c>
      <c r="C43" t="s">
        <v>467</v>
      </c>
      <c r="D43">
        <v>1</v>
      </c>
      <c r="E43">
        <v>2747.89</v>
      </c>
      <c r="F43" s="44">
        <v>15</v>
      </c>
      <c r="G43" t="s">
        <v>802</v>
      </c>
      <c r="H43" s="20">
        <v>197.3</v>
      </c>
      <c r="I43" s="20">
        <v>2355.34</v>
      </c>
      <c r="J43" s="54"/>
      <c r="K43" s="54"/>
      <c r="L43" s="54"/>
    </row>
    <row r="44" spans="1:12" x14ac:dyDescent="0.25">
      <c r="A44" t="s">
        <v>61</v>
      </c>
      <c r="B44">
        <v>2019</v>
      </c>
      <c r="C44" t="s">
        <v>800</v>
      </c>
      <c r="D44">
        <v>8</v>
      </c>
      <c r="E44">
        <v>21032.639999999999</v>
      </c>
      <c r="F44" s="44">
        <v>15</v>
      </c>
      <c r="G44" t="s">
        <v>802</v>
      </c>
      <c r="H44" s="20">
        <v>1515.66</v>
      </c>
      <c r="I44" s="20">
        <v>18093.91</v>
      </c>
      <c r="J44" s="54"/>
      <c r="K44" s="54"/>
      <c r="L44" s="54"/>
    </row>
    <row r="45" spans="1:12" x14ac:dyDescent="0.25">
      <c r="A45" t="s">
        <v>61</v>
      </c>
      <c r="B45">
        <v>2019</v>
      </c>
      <c r="C45" t="s">
        <v>799</v>
      </c>
      <c r="D45">
        <v>9</v>
      </c>
      <c r="E45">
        <v>58510.44</v>
      </c>
      <c r="F45" s="44">
        <v>15</v>
      </c>
      <c r="G45" t="s">
        <v>802</v>
      </c>
      <c r="H45" s="20">
        <v>4242.01</v>
      </c>
      <c r="I45" s="20">
        <v>50640.800000000003</v>
      </c>
      <c r="J45" s="54"/>
      <c r="K45" s="54"/>
      <c r="L45" s="54"/>
    </row>
    <row r="46" spans="1:12" x14ac:dyDescent="0.25">
      <c r="A46" t="s">
        <v>61</v>
      </c>
      <c r="B46">
        <v>2019</v>
      </c>
      <c r="C46" t="s">
        <v>557</v>
      </c>
      <c r="D46">
        <v>2</v>
      </c>
      <c r="E46">
        <v>1701.06</v>
      </c>
      <c r="F46" s="44">
        <v>15</v>
      </c>
      <c r="G46" t="s">
        <v>802</v>
      </c>
      <c r="H46" s="20">
        <v>122.14</v>
      </c>
      <c r="I46" s="20">
        <v>1458.05</v>
      </c>
      <c r="J46" s="54"/>
      <c r="K46" s="54"/>
      <c r="L46" s="54"/>
    </row>
    <row r="47" spans="1:12" x14ac:dyDescent="0.25">
      <c r="A47" t="s">
        <v>61</v>
      </c>
      <c r="B47">
        <v>2019</v>
      </c>
      <c r="C47" t="s">
        <v>798</v>
      </c>
      <c r="D47">
        <v>1</v>
      </c>
      <c r="E47">
        <v>7613.37</v>
      </c>
      <c r="F47" s="44">
        <v>15</v>
      </c>
      <c r="G47" t="s">
        <v>802</v>
      </c>
      <c r="H47" s="20">
        <v>546.64</v>
      </c>
      <c r="I47" s="20">
        <v>6525.75</v>
      </c>
      <c r="J47" s="54"/>
      <c r="K47" s="54"/>
      <c r="L47" s="54"/>
    </row>
    <row r="48" spans="1:12" x14ac:dyDescent="0.25">
      <c r="A48" t="s">
        <v>61</v>
      </c>
      <c r="B48">
        <v>2019</v>
      </c>
      <c r="C48" t="s">
        <v>803</v>
      </c>
      <c r="D48">
        <v>1</v>
      </c>
      <c r="E48">
        <v>6031.19</v>
      </c>
      <c r="F48" s="44">
        <v>15</v>
      </c>
      <c r="G48" t="s">
        <v>802</v>
      </c>
      <c r="H48" s="20">
        <v>433.04</v>
      </c>
      <c r="I48" s="20">
        <v>5169.6000000000004</v>
      </c>
      <c r="J48" s="54"/>
      <c r="K48" s="54"/>
      <c r="L48" s="54"/>
    </row>
    <row r="49" spans="1:12" x14ac:dyDescent="0.25">
      <c r="A49" t="s">
        <v>61</v>
      </c>
      <c r="B49">
        <v>2019</v>
      </c>
      <c r="C49" t="s">
        <v>797</v>
      </c>
      <c r="D49">
        <v>2</v>
      </c>
      <c r="E49">
        <v>15226.74</v>
      </c>
      <c r="F49" s="44">
        <v>15</v>
      </c>
      <c r="G49" t="s">
        <v>802</v>
      </c>
      <c r="H49" s="20">
        <v>1109.27</v>
      </c>
      <c r="I49" s="20">
        <v>13242.37</v>
      </c>
      <c r="J49" s="54"/>
      <c r="K49" s="54"/>
      <c r="L49" s="54"/>
    </row>
    <row r="50" spans="1:12" x14ac:dyDescent="0.25">
      <c r="A50" t="s">
        <v>61</v>
      </c>
      <c r="B50">
        <v>2019</v>
      </c>
      <c r="C50" t="s">
        <v>593</v>
      </c>
      <c r="D50">
        <v>2</v>
      </c>
      <c r="E50">
        <v>250.2</v>
      </c>
      <c r="F50" s="44">
        <v>12</v>
      </c>
      <c r="G50" t="s">
        <v>802</v>
      </c>
      <c r="H50" s="20">
        <v>17.96</v>
      </c>
      <c r="I50" s="20">
        <v>178.82</v>
      </c>
      <c r="J50" s="54"/>
      <c r="K50" s="54"/>
      <c r="L50" s="54"/>
    </row>
    <row r="51" spans="1:12" x14ac:dyDescent="0.25">
      <c r="A51" t="s">
        <v>61</v>
      </c>
      <c r="B51">
        <v>2019</v>
      </c>
      <c r="C51" t="s">
        <v>264</v>
      </c>
      <c r="D51">
        <v>2</v>
      </c>
      <c r="E51">
        <v>1065.9576</v>
      </c>
      <c r="F51" s="44">
        <v>45</v>
      </c>
      <c r="G51" t="s">
        <v>802</v>
      </c>
      <c r="H51" s="20">
        <v>78.36</v>
      </c>
      <c r="I51" s="20">
        <v>1921.36</v>
      </c>
      <c r="J51" s="54"/>
      <c r="K51" s="54"/>
      <c r="L51" s="54"/>
    </row>
    <row r="52" spans="1:12" x14ac:dyDescent="0.25">
      <c r="A52" t="s">
        <v>61</v>
      </c>
      <c r="B52">
        <v>2019</v>
      </c>
      <c r="C52" t="s">
        <v>262</v>
      </c>
      <c r="D52">
        <v>2</v>
      </c>
      <c r="E52">
        <v>1586.62</v>
      </c>
      <c r="F52" s="44">
        <v>15</v>
      </c>
      <c r="G52" t="s">
        <v>802</v>
      </c>
      <c r="H52" s="20">
        <v>113.92</v>
      </c>
      <c r="I52" s="20">
        <v>1359.96</v>
      </c>
      <c r="J52" s="54"/>
      <c r="K52" s="54"/>
      <c r="L52" s="54"/>
    </row>
    <row r="53" spans="1:12" x14ac:dyDescent="0.25">
      <c r="A53" t="s">
        <v>61</v>
      </c>
      <c r="B53">
        <v>2019</v>
      </c>
      <c r="C53" t="s">
        <v>253</v>
      </c>
      <c r="D53">
        <v>1</v>
      </c>
      <c r="E53">
        <v>850.53</v>
      </c>
      <c r="F53" s="44">
        <v>15</v>
      </c>
      <c r="G53" t="s">
        <v>802</v>
      </c>
      <c r="H53" s="20">
        <v>61.07</v>
      </c>
      <c r="I53" s="20">
        <v>729.03</v>
      </c>
      <c r="J53" s="54"/>
      <c r="K53" s="54"/>
      <c r="L53" s="54"/>
    </row>
    <row r="54" spans="1:12" x14ac:dyDescent="0.25">
      <c r="A54" t="s">
        <v>61</v>
      </c>
      <c r="B54">
        <v>2019</v>
      </c>
      <c r="C54" t="s">
        <v>554</v>
      </c>
      <c r="D54">
        <v>1</v>
      </c>
      <c r="E54">
        <v>108.58</v>
      </c>
      <c r="F54" s="44">
        <v>14</v>
      </c>
      <c r="G54" t="s">
        <v>802</v>
      </c>
      <c r="H54" s="20">
        <v>7.8</v>
      </c>
      <c r="I54" s="20">
        <v>88.06</v>
      </c>
      <c r="J54" s="54"/>
      <c r="K54" s="54"/>
      <c r="L54" s="54"/>
    </row>
    <row r="55" spans="1:12" x14ac:dyDescent="0.25">
      <c r="A55" t="s">
        <v>61</v>
      </c>
      <c r="B55">
        <v>2020</v>
      </c>
      <c r="C55" t="s">
        <v>487</v>
      </c>
      <c r="D55">
        <v>4</v>
      </c>
      <c r="E55">
        <v>2010</v>
      </c>
      <c r="F55" s="44">
        <v>25</v>
      </c>
      <c r="G55">
        <v>7.3899999999999993E-2</v>
      </c>
      <c r="H55" s="20">
        <v>148.54</v>
      </c>
      <c r="I55" s="20">
        <v>2586.5300000000002</v>
      </c>
      <c r="J55" s="54"/>
      <c r="K55" s="54"/>
      <c r="L55" s="54"/>
    </row>
    <row r="56" spans="1:12" x14ac:dyDescent="0.25">
      <c r="A56" t="s">
        <v>61</v>
      </c>
      <c r="B56">
        <v>2020</v>
      </c>
      <c r="C56" t="s">
        <v>565</v>
      </c>
      <c r="D56">
        <v>1</v>
      </c>
      <c r="E56">
        <v>84.11</v>
      </c>
      <c r="F56" s="44">
        <v>20</v>
      </c>
      <c r="G56">
        <v>7.3899999999999993E-2</v>
      </c>
      <c r="H56" s="20">
        <v>6.22</v>
      </c>
      <c r="I56" s="20">
        <v>92.47</v>
      </c>
      <c r="J56" s="54"/>
      <c r="K56" s="54"/>
      <c r="L56" s="54"/>
    </row>
    <row r="57" spans="1:12" x14ac:dyDescent="0.25">
      <c r="A57" t="s">
        <v>61</v>
      </c>
      <c r="B57">
        <v>2020</v>
      </c>
      <c r="C57" t="s">
        <v>558</v>
      </c>
      <c r="D57">
        <v>2</v>
      </c>
      <c r="E57">
        <v>1648.8340000000001</v>
      </c>
      <c r="F57" s="44">
        <v>45</v>
      </c>
      <c r="G57">
        <v>7.3899999999999993E-2</v>
      </c>
      <c r="H57" s="20">
        <v>121.85</v>
      </c>
      <c r="I57" s="20">
        <v>2987.58</v>
      </c>
      <c r="J57" s="54"/>
      <c r="K57" s="54"/>
      <c r="L57" s="54"/>
    </row>
    <row r="58" spans="1:12" x14ac:dyDescent="0.25">
      <c r="A58" t="s">
        <v>61</v>
      </c>
      <c r="B58">
        <v>2020</v>
      </c>
      <c r="C58" t="s">
        <v>801</v>
      </c>
      <c r="D58">
        <v>2</v>
      </c>
      <c r="E58">
        <v>5657.68</v>
      </c>
      <c r="F58" s="44">
        <v>15</v>
      </c>
      <c r="G58">
        <v>7.3899999999999993E-2</v>
      </c>
      <c r="H58" s="20">
        <v>418.1</v>
      </c>
      <c r="I58" s="20">
        <v>4991.28</v>
      </c>
      <c r="J58" s="54"/>
      <c r="K58" s="54"/>
      <c r="L58" s="54"/>
    </row>
    <row r="59" spans="1:12" x14ac:dyDescent="0.25">
      <c r="A59" t="s">
        <v>61</v>
      </c>
      <c r="B59">
        <v>2020</v>
      </c>
      <c r="C59" t="s">
        <v>800</v>
      </c>
      <c r="D59">
        <v>5</v>
      </c>
      <c r="E59">
        <v>13145.4</v>
      </c>
      <c r="F59" s="44">
        <v>15</v>
      </c>
      <c r="G59">
        <v>7.3899999999999993E-2</v>
      </c>
      <c r="H59" s="20">
        <v>971.45</v>
      </c>
      <c r="I59" s="20">
        <v>11597.05</v>
      </c>
      <c r="J59" s="54"/>
      <c r="K59" s="54"/>
      <c r="L59" s="54"/>
    </row>
    <row r="60" spans="1:12" x14ac:dyDescent="0.25">
      <c r="A60" t="s">
        <v>61</v>
      </c>
      <c r="B60">
        <v>2020</v>
      </c>
      <c r="C60" t="s">
        <v>799</v>
      </c>
      <c r="D60">
        <v>5</v>
      </c>
      <c r="E60">
        <v>32505.8</v>
      </c>
      <c r="F60" s="44">
        <v>15</v>
      </c>
      <c r="G60">
        <v>7.3899999999999993E-2</v>
      </c>
      <c r="H60" s="20">
        <v>2402.1799999999998</v>
      </c>
      <c r="I60" s="20">
        <v>28677.05</v>
      </c>
      <c r="J60" s="54"/>
      <c r="K60" s="54"/>
      <c r="L60" s="54"/>
    </row>
    <row r="61" spans="1:12" x14ac:dyDescent="0.25">
      <c r="A61" t="s">
        <v>61</v>
      </c>
      <c r="B61">
        <v>2020</v>
      </c>
      <c r="C61" t="s">
        <v>557</v>
      </c>
      <c r="D61">
        <v>8</v>
      </c>
      <c r="E61">
        <v>6804.24</v>
      </c>
      <c r="F61" s="44">
        <v>15</v>
      </c>
      <c r="G61">
        <v>7.3899999999999993E-2</v>
      </c>
      <c r="H61" s="20">
        <v>502.83</v>
      </c>
      <c r="I61" s="20">
        <v>6002.79</v>
      </c>
      <c r="J61" s="54"/>
      <c r="K61" s="54"/>
      <c r="L61" s="54"/>
    </row>
    <row r="62" spans="1:12" x14ac:dyDescent="0.25">
      <c r="A62" t="s">
        <v>61</v>
      </c>
      <c r="B62">
        <v>2020</v>
      </c>
      <c r="C62" t="s">
        <v>798</v>
      </c>
      <c r="D62">
        <v>1</v>
      </c>
      <c r="E62">
        <v>7613.37</v>
      </c>
      <c r="F62" s="44">
        <v>15</v>
      </c>
      <c r="G62">
        <v>7.3899999999999993E-2</v>
      </c>
      <c r="H62" s="20">
        <v>562.63</v>
      </c>
      <c r="I62" s="20">
        <v>6716.62</v>
      </c>
      <c r="J62" s="54"/>
      <c r="K62" s="54"/>
      <c r="L62" s="54"/>
    </row>
    <row r="63" spans="1:12" x14ac:dyDescent="0.25">
      <c r="A63" t="s">
        <v>61</v>
      </c>
      <c r="B63">
        <v>2020</v>
      </c>
      <c r="C63" t="s">
        <v>555</v>
      </c>
      <c r="D63">
        <v>9</v>
      </c>
      <c r="E63">
        <v>7139.79</v>
      </c>
      <c r="F63" s="44">
        <v>15</v>
      </c>
      <c r="G63">
        <v>7.3899999999999993E-2</v>
      </c>
      <c r="H63" s="20">
        <v>527.63</v>
      </c>
      <c r="I63" s="20">
        <v>6298.82</v>
      </c>
      <c r="J63" s="54"/>
      <c r="K63" s="54"/>
      <c r="L63" s="54"/>
    </row>
    <row r="64" spans="1:12" x14ac:dyDescent="0.25">
      <c r="A64" t="s">
        <v>61</v>
      </c>
      <c r="B64">
        <v>2020</v>
      </c>
      <c r="C64" t="s">
        <v>797</v>
      </c>
      <c r="D64">
        <v>1</v>
      </c>
      <c r="E64">
        <v>7613.37</v>
      </c>
      <c r="F64" s="44">
        <v>15</v>
      </c>
      <c r="G64">
        <v>7.3899999999999993E-2</v>
      </c>
      <c r="H64" s="20">
        <v>562.63</v>
      </c>
      <c r="I64" s="20">
        <v>6716.62</v>
      </c>
      <c r="J64" s="54"/>
      <c r="K64" s="54"/>
      <c r="L64" s="54"/>
    </row>
    <row r="65" spans="1:12" x14ac:dyDescent="0.25">
      <c r="A65" t="s">
        <v>61</v>
      </c>
      <c r="B65">
        <v>2020</v>
      </c>
      <c r="C65" t="s">
        <v>268</v>
      </c>
      <c r="D65">
        <v>1</v>
      </c>
      <c r="E65">
        <v>204.65289999999999</v>
      </c>
      <c r="F65" s="44">
        <v>25</v>
      </c>
      <c r="G65">
        <v>7.3899999999999993E-2</v>
      </c>
      <c r="H65" s="20">
        <v>15.12</v>
      </c>
      <c r="I65" s="20">
        <v>263.35000000000002</v>
      </c>
      <c r="J65" s="54"/>
      <c r="K65" s="54"/>
      <c r="L65" s="54"/>
    </row>
    <row r="66" spans="1:12" x14ac:dyDescent="0.25">
      <c r="A66" t="s">
        <v>61</v>
      </c>
      <c r="B66">
        <v>2020</v>
      </c>
      <c r="C66" t="s">
        <v>444</v>
      </c>
      <c r="D66">
        <v>1</v>
      </c>
      <c r="E66">
        <v>199.5</v>
      </c>
      <c r="F66" s="44">
        <v>45</v>
      </c>
      <c r="G66">
        <v>7.3899999999999993E-2</v>
      </c>
      <c r="H66" s="20">
        <v>14.74</v>
      </c>
      <c r="I66" s="20">
        <v>361.48</v>
      </c>
      <c r="J66" s="54"/>
      <c r="K66" s="54"/>
      <c r="L66" s="54"/>
    </row>
    <row r="67" spans="1:12" x14ac:dyDescent="0.25">
      <c r="A67" t="s">
        <v>61</v>
      </c>
      <c r="B67">
        <v>2020</v>
      </c>
      <c r="C67" t="s">
        <v>264</v>
      </c>
      <c r="D67">
        <v>3</v>
      </c>
      <c r="E67">
        <v>1095.5843</v>
      </c>
      <c r="F67" s="44">
        <v>45</v>
      </c>
      <c r="G67">
        <v>7.3899999999999993E-2</v>
      </c>
      <c r="H67" s="20">
        <v>80.959999999999994</v>
      </c>
      <c r="I67" s="20">
        <v>1985.13</v>
      </c>
      <c r="J67" s="54"/>
      <c r="K67" s="54"/>
      <c r="L67" s="54"/>
    </row>
    <row r="68" spans="1:12" x14ac:dyDescent="0.25">
      <c r="A68" t="s">
        <v>61</v>
      </c>
      <c r="B68">
        <v>2020</v>
      </c>
      <c r="C68" t="s">
        <v>262</v>
      </c>
      <c r="D68">
        <v>3</v>
      </c>
      <c r="E68">
        <v>2379.9299999999998</v>
      </c>
      <c r="F68" s="44">
        <v>15</v>
      </c>
      <c r="G68">
        <v>7.3200000000000001E-2</v>
      </c>
      <c r="H68" s="20">
        <v>174.21</v>
      </c>
      <c r="I68" s="20">
        <v>2079.7199999999998</v>
      </c>
      <c r="J68" s="54"/>
      <c r="K68" s="54"/>
      <c r="L68" s="54"/>
    </row>
    <row r="69" spans="1:12" x14ac:dyDescent="0.25">
      <c r="A69" t="s">
        <v>61</v>
      </c>
      <c r="B69">
        <v>2020</v>
      </c>
      <c r="C69" t="s">
        <v>796</v>
      </c>
      <c r="D69">
        <v>1</v>
      </c>
      <c r="E69">
        <v>1458.96</v>
      </c>
      <c r="F69" s="44">
        <v>15</v>
      </c>
      <c r="G69">
        <v>7.3899999999999993E-2</v>
      </c>
      <c r="H69" s="20">
        <v>107.82</v>
      </c>
      <c r="I69" s="20">
        <v>1287.1099999999999</v>
      </c>
      <c r="J69" s="54"/>
      <c r="K69" s="54"/>
      <c r="L69" s="54"/>
    </row>
    <row r="70" spans="1:12" x14ac:dyDescent="0.25">
      <c r="A70" t="s">
        <v>61</v>
      </c>
      <c r="B70">
        <v>2020</v>
      </c>
      <c r="C70" t="s">
        <v>248</v>
      </c>
      <c r="D70">
        <v>1</v>
      </c>
      <c r="E70">
        <v>1330.47</v>
      </c>
      <c r="F70" s="44">
        <v>15</v>
      </c>
      <c r="G70">
        <v>7.3899999999999993E-2</v>
      </c>
      <c r="H70" s="20">
        <v>98.32</v>
      </c>
      <c r="I70" s="20">
        <v>1173.76</v>
      </c>
      <c r="J70" s="54"/>
      <c r="K70" s="54"/>
      <c r="L70" s="54"/>
    </row>
    <row r="71" spans="1:12" x14ac:dyDescent="0.25">
      <c r="A71" t="s">
        <v>61</v>
      </c>
      <c r="B71">
        <v>2020</v>
      </c>
      <c r="C71" t="s">
        <v>795</v>
      </c>
      <c r="D71">
        <v>1</v>
      </c>
      <c r="E71">
        <v>2629.08</v>
      </c>
      <c r="F71" s="44">
        <v>15</v>
      </c>
      <c r="G71">
        <v>7.3899999999999993E-2</v>
      </c>
      <c r="H71" s="20">
        <v>194.29</v>
      </c>
      <c r="I71" s="20">
        <v>2319.41</v>
      </c>
      <c r="J71" s="54"/>
      <c r="K71" s="54"/>
      <c r="L71" s="54"/>
    </row>
    <row r="72" spans="1:12" x14ac:dyDescent="0.25">
      <c r="A72" t="s">
        <v>61</v>
      </c>
      <c r="B72">
        <v>2020</v>
      </c>
      <c r="C72" t="s">
        <v>554</v>
      </c>
      <c r="D72">
        <v>3</v>
      </c>
      <c r="E72">
        <v>325.74</v>
      </c>
      <c r="F72" s="44">
        <v>14</v>
      </c>
      <c r="G72">
        <v>7.3899999999999993E-2</v>
      </c>
      <c r="H72" s="20">
        <v>24.07</v>
      </c>
      <c r="I72" s="20">
        <v>271.92</v>
      </c>
      <c r="J72" s="54"/>
      <c r="K72" s="54"/>
      <c r="L72" s="54"/>
    </row>
    <row r="73" spans="1:12" x14ac:dyDescent="0.25">
      <c r="A73" t="s">
        <v>160</v>
      </c>
      <c r="B73">
        <v>2019</v>
      </c>
      <c r="C73" t="s">
        <v>794</v>
      </c>
      <c r="D73">
        <v>1</v>
      </c>
      <c r="E73">
        <v>6180</v>
      </c>
      <c r="F73" s="44">
        <v>15</v>
      </c>
      <c r="G73">
        <v>7.8299999999999995E-2</v>
      </c>
      <c r="H73" s="20">
        <v>439.89</v>
      </c>
      <c r="I73" s="20">
        <v>5776.7</v>
      </c>
    </row>
    <row r="74" spans="1:12" x14ac:dyDescent="0.25">
      <c r="A74" t="s">
        <v>160</v>
      </c>
      <c r="B74">
        <v>2019</v>
      </c>
      <c r="C74" t="s">
        <v>793</v>
      </c>
      <c r="D74">
        <v>1</v>
      </c>
      <c r="E74">
        <v>851</v>
      </c>
      <c r="F74" s="44">
        <v>15</v>
      </c>
      <c r="G74">
        <v>7.8299999999999995E-2</v>
      </c>
      <c r="H74" s="20">
        <v>66.63</v>
      </c>
      <c r="I74" s="20">
        <v>795.46</v>
      </c>
    </row>
    <row r="75" spans="1:12" x14ac:dyDescent="0.25">
      <c r="A75" t="s">
        <v>160</v>
      </c>
      <c r="B75">
        <v>2020</v>
      </c>
      <c r="C75" t="s">
        <v>792</v>
      </c>
      <c r="D75">
        <v>1</v>
      </c>
      <c r="E75">
        <v>7631</v>
      </c>
      <c r="F75" s="44">
        <v>15</v>
      </c>
      <c r="G75">
        <v>7.8299999999999995E-2</v>
      </c>
      <c r="H75" s="20">
        <v>597.51</v>
      </c>
      <c r="I75" s="20">
        <v>7133</v>
      </c>
    </row>
    <row r="76" spans="1:12" x14ac:dyDescent="0.25">
      <c r="A76" t="s">
        <v>59</v>
      </c>
      <c r="B76">
        <v>2019</v>
      </c>
      <c r="C76" t="s">
        <v>679</v>
      </c>
      <c r="D76">
        <v>30</v>
      </c>
      <c r="E76">
        <v>30</v>
      </c>
      <c r="F76" s="44">
        <v>7</v>
      </c>
      <c r="G76">
        <v>0.03</v>
      </c>
      <c r="H76">
        <v>26.999999999999996</v>
      </c>
      <c r="I76" s="15">
        <v>168.21763979098159</v>
      </c>
      <c r="J76"/>
    </row>
    <row r="77" spans="1:12" x14ac:dyDescent="0.25">
      <c r="A77" t="s">
        <v>59</v>
      </c>
      <c r="B77">
        <v>2019</v>
      </c>
      <c r="C77" t="s">
        <v>678</v>
      </c>
      <c r="D77">
        <v>1510</v>
      </c>
      <c r="E77">
        <v>41</v>
      </c>
      <c r="F77" s="44">
        <v>12</v>
      </c>
      <c r="G77">
        <v>0.03</v>
      </c>
      <c r="H77">
        <v>1857.3</v>
      </c>
      <c r="I77" s="15">
        <v>18487.57161725303</v>
      </c>
      <c r="J77"/>
    </row>
    <row r="78" spans="1:12" x14ac:dyDescent="0.25">
      <c r="A78" t="s">
        <v>59</v>
      </c>
      <c r="B78">
        <v>2019</v>
      </c>
      <c r="C78" t="s">
        <v>784</v>
      </c>
      <c r="D78">
        <v>75</v>
      </c>
      <c r="E78">
        <v>83</v>
      </c>
      <c r="F78" s="44">
        <v>25</v>
      </c>
      <c r="G78">
        <v>0.03</v>
      </c>
      <c r="H78">
        <v>186.74999999999997</v>
      </c>
      <c r="I78" s="15">
        <v>3251.9053313461677</v>
      </c>
      <c r="J78"/>
    </row>
    <row r="79" spans="1:12" x14ac:dyDescent="0.25">
      <c r="A79" t="s">
        <v>59</v>
      </c>
      <c r="B79">
        <v>2019</v>
      </c>
      <c r="C79" t="s">
        <v>785</v>
      </c>
      <c r="D79">
        <v>219</v>
      </c>
      <c r="E79">
        <v>21</v>
      </c>
      <c r="F79" s="44">
        <v>15</v>
      </c>
      <c r="G79">
        <v>0.03</v>
      </c>
      <c r="H79">
        <v>137.97</v>
      </c>
      <c r="I79" s="15">
        <v>1647.0769039224954</v>
      </c>
      <c r="J79"/>
    </row>
    <row r="80" spans="1:12" x14ac:dyDescent="0.25">
      <c r="A80" t="s">
        <v>59</v>
      </c>
      <c r="B80">
        <v>2019</v>
      </c>
      <c r="C80" t="s">
        <v>783</v>
      </c>
      <c r="D80">
        <v>74</v>
      </c>
      <c r="E80">
        <v>80</v>
      </c>
      <c r="F80" s="44">
        <v>7</v>
      </c>
      <c r="G80">
        <v>0.03</v>
      </c>
      <c r="H80">
        <v>177.6</v>
      </c>
      <c r="I80" s="15">
        <v>1106.4982528473458</v>
      </c>
      <c r="J80"/>
    </row>
    <row r="81" spans="1:10" x14ac:dyDescent="0.25">
      <c r="A81" t="s">
        <v>59</v>
      </c>
      <c r="B81">
        <v>2019</v>
      </c>
      <c r="C81" t="s">
        <v>565</v>
      </c>
      <c r="D81">
        <v>3</v>
      </c>
      <c r="E81">
        <v>80</v>
      </c>
      <c r="F81" s="44">
        <v>20</v>
      </c>
      <c r="G81">
        <v>0.03</v>
      </c>
      <c r="H81">
        <v>7.1999999999999993</v>
      </c>
      <c r="I81" s="15">
        <v>107.11781899527961</v>
      </c>
      <c r="J81"/>
    </row>
    <row r="82" spans="1:10" x14ac:dyDescent="0.25">
      <c r="A82" t="s">
        <v>59</v>
      </c>
      <c r="B82">
        <v>2019</v>
      </c>
      <c r="C82" t="s">
        <v>564</v>
      </c>
      <c r="D82">
        <v>4976</v>
      </c>
      <c r="E82">
        <v>2</v>
      </c>
      <c r="F82" s="44">
        <v>45</v>
      </c>
      <c r="G82">
        <v>0.03</v>
      </c>
      <c r="H82">
        <v>298.56</v>
      </c>
      <c r="I82" s="15">
        <v>7320.3068162952659</v>
      </c>
      <c r="J82"/>
    </row>
    <row r="83" spans="1:10" x14ac:dyDescent="0.25">
      <c r="A83" t="s">
        <v>59</v>
      </c>
      <c r="B83">
        <v>2019</v>
      </c>
      <c r="C83" t="s">
        <v>475</v>
      </c>
      <c r="D83">
        <v>426</v>
      </c>
      <c r="E83">
        <v>1</v>
      </c>
      <c r="F83" s="44">
        <v>45</v>
      </c>
      <c r="G83">
        <v>0.03</v>
      </c>
      <c r="H83">
        <v>12.78</v>
      </c>
      <c r="I83" s="15">
        <v>313.34914627630457</v>
      </c>
      <c r="J83"/>
    </row>
    <row r="84" spans="1:10" x14ac:dyDescent="0.25">
      <c r="A84" t="s">
        <v>59</v>
      </c>
      <c r="B84">
        <v>2019</v>
      </c>
      <c r="C84" t="s">
        <v>560</v>
      </c>
      <c r="D84">
        <v>864</v>
      </c>
      <c r="E84">
        <v>1</v>
      </c>
      <c r="F84" s="44">
        <v>45</v>
      </c>
      <c r="G84">
        <v>0.03</v>
      </c>
      <c r="H84">
        <v>25.919999999999998</v>
      </c>
      <c r="I84" s="15">
        <v>635.52502906743462</v>
      </c>
      <c r="J84"/>
    </row>
    <row r="85" spans="1:10" x14ac:dyDescent="0.25">
      <c r="A85" t="s">
        <v>59</v>
      </c>
      <c r="B85">
        <v>2019</v>
      </c>
      <c r="C85" t="s">
        <v>473</v>
      </c>
      <c r="D85">
        <v>20460</v>
      </c>
      <c r="E85">
        <v>1</v>
      </c>
      <c r="F85" s="44">
        <v>45</v>
      </c>
      <c r="G85">
        <v>0.03</v>
      </c>
      <c r="H85">
        <v>613.79999999999995</v>
      </c>
      <c r="I85" s="15">
        <v>15049.585757777444</v>
      </c>
      <c r="J85"/>
    </row>
    <row r="86" spans="1:10" x14ac:dyDescent="0.25">
      <c r="A86" t="s">
        <v>59</v>
      </c>
      <c r="B86">
        <v>2019</v>
      </c>
      <c r="C86" t="s">
        <v>558</v>
      </c>
      <c r="D86">
        <v>334</v>
      </c>
      <c r="E86">
        <v>5</v>
      </c>
      <c r="F86" s="44">
        <v>45</v>
      </c>
      <c r="G86">
        <v>0.03</v>
      </c>
      <c r="H86">
        <v>50.1</v>
      </c>
      <c r="I86" s="15">
        <v>1228.387498313213</v>
      </c>
      <c r="J86"/>
    </row>
    <row r="87" spans="1:10" x14ac:dyDescent="0.25">
      <c r="A87" t="s">
        <v>59</v>
      </c>
      <c r="B87">
        <v>2019</v>
      </c>
      <c r="C87" t="s">
        <v>788</v>
      </c>
      <c r="D87">
        <v>30104</v>
      </c>
      <c r="E87">
        <v>1</v>
      </c>
      <c r="F87" s="44">
        <v>15</v>
      </c>
      <c r="G87">
        <v>0.03</v>
      </c>
      <c r="H87">
        <v>903.12</v>
      </c>
      <c r="I87" s="15">
        <v>10781.387935569212</v>
      </c>
      <c r="J87"/>
    </row>
    <row r="88" spans="1:10" x14ac:dyDescent="0.25">
      <c r="A88" t="s">
        <v>59</v>
      </c>
      <c r="B88">
        <v>2019</v>
      </c>
      <c r="C88" t="s">
        <v>791</v>
      </c>
      <c r="D88">
        <v>1008</v>
      </c>
      <c r="E88">
        <v>1</v>
      </c>
      <c r="F88" s="44">
        <v>45</v>
      </c>
      <c r="G88">
        <v>0.03</v>
      </c>
      <c r="H88">
        <v>30.24</v>
      </c>
      <c r="I88" s="15">
        <v>741.44586724534042</v>
      </c>
      <c r="J88"/>
    </row>
    <row r="89" spans="1:10" x14ac:dyDescent="0.25">
      <c r="A89" t="s">
        <v>59</v>
      </c>
      <c r="B89">
        <v>2019</v>
      </c>
      <c r="C89" t="s">
        <v>790</v>
      </c>
      <c r="D89">
        <v>1785</v>
      </c>
      <c r="E89">
        <v>1</v>
      </c>
      <c r="F89" s="44">
        <v>45</v>
      </c>
      <c r="G89">
        <v>0.03</v>
      </c>
      <c r="H89">
        <v>53.55</v>
      </c>
      <c r="I89" s="15">
        <v>1312.9770565802905</v>
      </c>
      <c r="J89"/>
    </row>
    <row r="90" spans="1:10" x14ac:dyDescent="0.25">
      <c r="A90" t="s">
        <v>59</v>
      </c>
      <c r="B90">
        <v>2019</v>
      </c>
      <c r="C90" t="s">
        <v>786</v>
      </c>
      <c r="D90">
        <v>4039</v>
      </c>
      <c r="E90">
        <v>0.5</v>
      </c>
      <c r="F90" s="44">
        <v>15</v>
      </c>
      <c r="G90">
        <v>0.03</v>
      </c>
      <c r="H90">
        <v>60.585000000000001</v>
      </c>
      <c r="I90" s="15">
        <v>723.25979723232865</v>
      </c>
      <c r="J90"/>
    </row>
    <row r="91" spans="1:10" x14ac:dyDescent="0.25">
      <c r="A91" t="s">
        <v>59</v>
      </c>
      <c r="B91">
        <v>2019</v>
      </c>
      <c r="C91" t="s">
        <v>673</v>
      </c>
      <c r="D91">
        <v>1</v>
      </c>
      <c r="E91">
        <v>936</v>
      </c>
      <c r="F91" s="44">
        <v>20</v>
      </c>
      <c r="G91">
        <v>0.03</v>
      </c>
      <c r="H91">
        <v>28.08</v>
      </c>
      <c r="I91" s="15">
        <v>417.75949408159045</v>
      </c>
      <c r="J91"/>
    </row>
    <row r="92" spans="1:10" x14ac:dyDescent="0.25">
      <c r="A92" t="s">
        <v>59</v>
      </c>
      <c r="B92">
        <v>2019</v>
      </c>
      <c r="C92" t="s">
        <v>467</v>
      </c>
      <c r="D92">
        <v>3</v>
      </c>
      <c r="E92">
        <v>3920</v>
      </c>
      <c r="F92" s="44">
        <v>15</v>
      </c>
      <c r="G92">
        <v>0.03</v>
      </c>
      <c r="H92">
        <v>352.79999999999995</v>
      </c>
      <c r="I92" s="15">
        <v>4211.7034986145991</v>
      </c>
      <c r="J92"/>
    </row>
    <row r="93" spans="1:10" x14ac:dyDescent="0.25">
      <c r="A93" t="s">
        <v>59</v>
      </c>
      <c r="B93">
        <v>2019</v>
      </c>
      <c r="C93" t="s">
        <v>789</v>
      </c>
      <c r="D93">
        <v>2</v>
      </c>
      <c r="E93">
        <v>444</v>
      </c>
      <c r="F93" s="44">
        <v>5</v>
      </c>
      <c r="G93">
        <v>0.03</v>
      </c>
      <c r="H93">
        <v>26.64</v>
      </c>
      <c r="I93" s="15">
        <v>122.00339946686229</v>
      </c>
      <c r="J93"/>
    </row>
    <row r="94" spans="1:10" x14ac:dyDescent="0.25">
      <c r="A94" t="s">
        <v>59</v>
      </c>
      <c r="B94">
        <v>2020</v>
      </c>
      <c r="C94" t="s">
        <v>565</v>
      </c>
      <c r="D94">
        <v>2</v>
      </c>
      <c r="E94">
        <v>80</v>
      </c>
      <c r="F94" s="44">
        <v>20</v>
      </c>
      <c r="G94">
        <v>0.03</v>
      </c>
      <c r="H94">
        <v>4.8</v>
      </c>
      <c r="I94" s="15">
        <v>71.411879330186409</v>
      </c>
      <c r="J94"/>
    </row>
    <row r="95" spans="1:10" x14ac:dyDescent="0.25">
      <c r="A95" t="s">
        <v>59</v>
      </c>
      <c r="B95">
        <v>2020</v>
      </c>
      <c r="C95" t="s">
        <v>485</v>
      </c>
      <c r="D95">
        <v>430</v>
      </c>
      <c r="E95">
        <v>2</v>
      </c>
      <c r="F95" s="44">
        <v>45</v>
      </c>
      <c r="G95">
        <v>0.03</v>
      </c>
      <c r="H95">
        <v>25.8</v>
      </c>
      <c r="I95" s="15">
        <v>632.58278356249286</v>
      </c>
      <c r="J95"/>
    </row>
    <row r="96" spans="1:10" x14ac:dyDescent="0.25">
      <c r="A96" t="s">
        <v>59</v>
      </c>
      <c r="B96">
        <v>2020</v>
      </c>
      <c r="C96" t="s">
        <v>564</v>
      </c>
      <c r="D96">
        <v>480</v>
      </c>
      <c r="E96">
        <v>2</v>
      </c>
      <c r="F96" s="44">
        <v>45</v>
      </c>
      <c r="G96">
        <v>0.03</v>
      </c>
      <c r="H96">
        <v>28.799999999999997</v>
      </c>
      <c r="I96" s="15">
        <v>706.13892118603849</v>
      </c>
      <c r="J96"/>
    </row>
    <row r="97" spans="1:10" x14ac:dyDescent="0.25">
      <c r="A97" t="s">
        <v>59</v>
      </c>
      <c r="B97">
        <v>2020</v>
      </c>
      <c r="C97" t="s">
        <v>483</v>
      </c>
      <c r="D97">
        <v>1260</v>
      </c>
      <c r="E97">
        <v>0.3</v>
      </c>
      <c r="F97" s="44">
        <v>45</v>
      </c>
      <c r="G97">
        <v>0.03</v>
      </c>
      <c r="H97">
        <v>11.34</v>
      </c>
      <c r="I97" s="15">
        <v>278.04220021700269</v>
      </c>
      <c r="J97"/>
    </row>
    <row r="98" spans="1:10" x14ac:dyDescent="0.25">
      <c r="A98" t="s">
        <v>59</v>
      </c>
      <c r="B98">
        <v>2020</v>
      </c>
      <c r="C98" t="s">
        <v>560</v>
      </c>
      <c r="D98">
        <v>1374</v>
      </c>
      <c r="E98">
        <v>1</v>
      </c>
      <c r="F98" s="44">
        <v>45</v>
      </c>
      <c r="G98">
        <v>0.03</v>
      </c>
      <c r="H98">
        <v>41.22</v>
      </c>
      <c r="I98" s="15">
        <v>1010.6613309475176</v>
      </c>
      <c r="J98"/>
    </row>
    <row r="99" spans="1:10" x14ac:dyDescent="0.25">
      <c r="A99" t="s">
        <v>59</v>
      </c>
      <c r="B99">
        <v>2020</v>
      </c>
      <c r="C99" t="s">
        <v>473</v>
      </c>
      <c r="D99">
        <v>1053</v>
      </c>
      <c r="E99">
        <v>1</v>
      </c>
      <c r="F99" s="44">
        <v>45</v>
      </c>
      <c r="G99">
        <v>0.03</v>
      </c>
      <c r="H99">
        <v>31.59</v>
      </c>
      <c r="I99" s="15">
        <v>774.5461291759359</v>
      </c>
      <c r="J99"/>
    </row>
    <row r="100" spans="1:10" x14ac:dyDescent="0.25">
      <c r="A100" t="s">
        <v>59</v>
      </c>
      <c r="B100">
        <v>2020</v>
      </c>
      <c r="C100" t="s">
        <v>558</v>
      </c>
      <c r="D100">
        <v>63</v>
      </c>
      <c r="E100">
        <v>0.5</v>
      </c>
      <c r="F100" s="44">
        <v>45</v>
      </c>
      <c r="G100">
        <v>0.03</v>
      </c>
      <c r="H100">
        <v>0.94499999999999995</v>
      </c>
      <c r="I100" s="15">
        <v>23.170183351416888</v>
      </c>
      <c r="J100"/>
    </row>
    <row r="101" spans="1:10" x14ac:dyDescent="0.25">
      <c r="A101" t="s">
        <v>59</v>
      </c>
      <c r="B101">
        <v>2020</v>
      </c>
      <c r="C101" t="s">
        <v>788</v>
      </c>
      <c r="D101">
        <v>1260</v>
      </c>
      <c r="E101">
        <v>0.3</v>
      </c>
      <c r="F101" s="44">
        <v>15</v>
      </c>
      <c r="G101">
        <v>0.03</v>
      </c>
      <c r="H101">
        <v>11.34</v>
      </c>
      <c r="I101" s="15">
        <v>135.3761838840407</v>
      </c>
      <c r="J101"/>
    </row>
    <row r="102" spans="1:10" x14ac:dyDescent="0.25">
      <c r="A102" t="s">
        <v>59</v>
      </c>
      <c r="B102">
        <v>2020</v>
      </c>
      <c r="C102" t="s">
        <v>787</v>
      </c>
      <c r="D102">
        <v>2600</v>
      </c>
      <c r="E102">
        <v>1</v>
      </c>
      <c r="F102" s="44">
        <v>45</v>
      </c>
      <c r="G102">
        <v>0.03</v>
      </c>
      <c r="H102">
        <v>78</v>
      </c>
      <c r="I102" s="15">
        <v>1912.4595782121876</v>
      </c>
      <c r="J102"/>
    </row>
    <row r="103" spans="1:10" x14ac:dyDescent="0.25">
      <c r="A103" t="s">
        <v>59</v>
      </c>
      <c r="B103">
        <v>2020</v>
      </c>
      <c r="C103" t="s">
        <v>786</v>
      </c>
      <c r="D103">
        <v>3926</v>
      </c>
      <c r="E103">
        <v>0.5</v>
      </c>
      <c r="F103" s="44">
        <v>15</v>
      </c>
      <c r="G103">
        <v>0.03</v>
      </c>
      <c r="H103">
        <v>58.89</v>
      </c>
      <c r="I103" s="15">
        <v>703.02499726024314</v>
      </c>
      <c r="J103"/>
    </row>
    <row r="104" spans="1:10" x14ac:dyDescent="0.25">
      <c r="A104" t="s">
        <v>59</v>
      </c>
      <c r="B104">
        <v>2020</v>
      </c>
      <c r="C104" t="s">
        <v>467</v>
      </c>
      <c r="D104">
        <v>3</v>
      </c>
      <c r="E104">
        <v>3920</v>
      </c>
      <c r="F104" s="44">
        <v>15</v>
      </c>
      <c r="G104">
        <v>0.03</v>
      </c>
      <c r="H104">
        <v>352.79999999999995</v>
      </c>
      <c r="I104" s="15">
        <v>4211.7034986145991</v>
      </c>
      <c r="J104"/>
    </row>
    <row r="105" spans="1:10" x14ac:dyDescent="0.25">
      <c r="A105" t="s">
        <v>59</v>
      </c>
      <c r="B105">
        <v>2020</v>
      </c>
      <c r="C105" t="s">
        <v>679</v>
      </c>
      <c r="D105">
        <v>18</v>
      </c>
      <c r="E105">
        <v>30</v>
      </c>
      <c r="F105" s="44">
        <v>7</v>
      </c>
      <c r="G105">
        <v>0.03</v>
      </c>
      <c r="H105">
        <v>16.2</v>
      </c>
      <c r="I105" s="15">
        <v>100.93058387458898</v>
      </c>
      <c r="J105"/>
    </row>
    <row r="106" spans="1:10" x14ac:dyDescent="0.25">
      <c r="A106" t="s">
        <v>59</v>
      </c>
      <c r="B106">
        <v>2020</v>
      </c>
      <c r="C106" t="s">
        <v>678</v>
      </c>
      <c r="D106">
        <v>71</v>
      </c>
      <c r="E106">
        <v>41</v>
      </c>
      <c r="F106" s="44">
        <v>12</v>
      </c>
      <c r="G106">
        <v>0.03</v>
      </c>
      <c r="H106">
        <v>87.33</v>
      </c>
      <c r="I106" s="15">
        <v>869.28316875825499</v>
      </c>
      <c r="J106"/>
    </row>
    <row r="107" spans="1:10" x14ac:dyDescent="0.25">
      <c r="A107" t="s">
        <v>59</v>
      </c>
      <c r="B107">
        <v>2020</v>
      </c>
      <c r="C107" t="s">
        <v>785</v>
      </c>
      <c r="D107">
        <v>219</v>
      </c>
      <c r="E107">
        <v>21</v>
      </c>
      <c r="F107" s="44">
        <v>15</v>
      </c>
      <c r="G107">
        <v>0.03</v>
      </c>
      <c r="H107">
        <v>137.97</v>
      </c>
      <c r="I107" s="15">
        <v>1647.0769039224954</v>
      </c>
      <c r="J107"/>
    </row>
    <row r="108" spans="1:10" x14ac:dyDescent="0.25">
      <c r="A108" t="s">
        <v>59</v>
      </c>
      <c r="B108">
        <v>2020</v>
      </c>
      <c r="C108" t="s">
        <v>784</v>
      </c>
      <c r="D108">
        <v>4</v>
      </c>
      <c r="E108">
        <v>83</v>
      </c>
      <c r="F108" s="44">
        <v>25</v>
      </c>
      <c r="G108">
        <v>0.03</v>
      </c>
      <c r="H108">
        <v>9.9599999999999991</v>
      </c>
      <c r="I108" s="15">
        <v>173.43495100512897</v>
      </c>
      <c r="J108"/>
    </row>
    <row r="109" spans="1:10" x14ac:dyDescent="0.25">
      <c r="A109" t="s">
        <v>59</v>
      </c>
      <c r="B109">
        <v>2020</v>
      </c>
      <c r="C109" t="s">
        <v>783</v>
      </c>
      <c r="D109">
        <v>3</v>
      </c>
      <c r="E109">
        <v>80</v>
      </c>
      <c r="F109" s="44">
        <v>7</v>
      </c>
      <c r="G109">
        <v>0.03</v>
      </c>
      <c r="H109">
        <v>7.1999999999999993</v>
      </c>
      <c r="I109" s="15">
        <v>44.858037277595095</v>
      </c>
      <c r="J109"/>
    </row>
    <row r="110" spans="1:10" x14ac:dyDescent="0.25">
      <c r="A110" t="s">
        <v>151</v>
      </c>
      <c r="B110">
        <v>2019</v>
      </c>
      <c r="C110" t="s">
        <v>562</v>
      </c>
      <c r="D110">
        <v>279</v>
      </c>
      <c r="E110">
        <v>45</v>
      </c>
      <c r="F110" s="44">
        <v>7.0999999999999994E-2</v>
      </c>
      <c r="H110">
        <v>99</v>
      </c>
      <c r="I110">
        <v>2431</v>
      </c>
      <c r="J110"/>
    </row>
    <row r="111" spans="1:10" x14ac:dyDescent="0.25">
      <c r="A111" t="s">
        <v>151</v>
      </c>
      <c r="B111">
        <v>2019</v>
      </c>
      <c r="C111" t="s">
        <v>559</v>
      </c>
      <c r="D111">
        <v>763</v>
      </c>
      <c r="E111">
        <v>25</v>
      </c>
      <c r="F111" s="44">
        <v>7.0999999999999994E-2</v>
      </c>
      <c r="H111">
        <v>163</v>
      </c>
      <c r="I111">
        <v>2830</v>
      </c>
      <c r="J111"/>
    </row>
    <row r="112" spans="1:10" x14ac:dyDescent="0.25">
      <c r="A112" t="s">
        <v>151</v>
      </c>
      <c r="B112">
        <v>2019</v>
      </c>
      <c r="C112" t="s">
        <v>469</v>
      </c>
      <c r="D112">
        <v>2709</v>
      </c>
      <c r="E112">
        <v>15</v>
      </c>
      <c r="F112" s="44">
        <v>7.0999999999999994E-2</v>
      </c>
      <c r="H112">
        <v>3462</v>
      </c>
      <c r="I112">
        <v>41330</v>
      </c>
      <c r="J112"/>
    </row>
    <row r="113" spans="1:10" x14ac:dyDescent="0.25">
      <c r="A113" t="s">
        <v>151</v>
      </c>
      <c r="B113">
        <v>2019</v>
      </c>
      <c r="C113" t="s">
        <v>782</v>
      </c>
      <c r="D113">
        <v>1489</v>
      </c>
      <c r="E113">
        <v>10</v>
      </c>
      <c r="F113" s="44">
        <v>7.0999999999999994E-2</v>
      </c>
      <c r="H113">
        <v>106</v>
      </c>
      <c r="I113">
        <v>902</v>
      </c>
      <c r="J113"/>
    </row>
    <row r="114" spans="1:10" x14ac:dyDescent="0.25">
      <c r="A114" t="s">
        <v>151</v>
      </c>
      <c r="B114">
        <v>2020</v>
      </c>
      <c r="C114" t="s">
        <v>469</v>
      </c>
      <c r="D114">
        <v>2513</v>
      </c>
      <c r="E114">
        <v>15</v>
      </c>
      <c r="F114" s="44">
        <v>7.0999999999999994E-2</v>
      </c>
      <c r="H114">
        <v>1606</v>
      </c>
      <c r="I114">
        <v>19170</v>
      </c>
      <c r="J114"/>
    </row>
    <row r="115" spans="1:10" x14ac:dyDescent="0.25">
      <c r="A115" t="s">
        <v>154</v>
      </c>
      <c r="B115" s="15">
        <v>2019</v>
      </c>
      <c r="D115">
        <v>5</v>
      </c>
      <c r="E115">
        <v>2200</v>
      </c>
      <c r="F115" s="44">
        <v>18</v>
      </c>
      <c r="H115" s="20">
        <v>264</v>
      </c>
      <c r="I115" s="19">
        <v>3630.93</v>
      </c>
      <c r="J115"/>
    </row>
    <row r="116" spans="1:10" x14ac:dyDescent="0.25">
      <c r="A116" t="s">
        <v>154</v>
      </c>
      <c r="B116">
        <v>2019</v>
      </c>
      <c r="D116">
        <v>5</v>
      </c>
      <c r="E116">
        <v>600</v>
      </c>
      <c r="F116" s="44">
        <v>20</v>
      </c>
      <c r="G116">
        <v>2.4E-2</v>
      </c>
      <c r="H116" s="20">
        <v>72</v>
      </c>
      <c r="I116" s="19">
        <v>1071.18</v>
      </c>
      <c r="J116"/>
    </row>
    <row r="117" spans="1:10" x14ac:dyDescent="0.25">
      <c r="A117" t="s">
        <v>154</v>
      </c>
      <c r="B117">
        <v>2019</v>
      </c>
      <c r="D117">
        <v>5</v>
      </c>
      <c r="E117">
        <v>204</v>
      </c>
      <c r="F117" s="44">
        <v>45</v>
      </c>
      <c r="G117">
        <v>2.4E-2</v>
      </c>
      <c r="H117" s="20">
        <v>24.48</v>
      </c>
      <c r="I117" s="19">
        <v>600.22</v>
      </c>
      <c r="J117"/>
    </row>
    <row r="118" spans="1:10" x14ac:dyDescent="0.25">
      <c r="A118" t="s">
        <v>154</v>
      </c>
      <c r="B118">
        <v>2019</v>
      </c>
      <c r="D118">
        <v>5</v>
      </c>
      <c r="E118">
        <v>2731</v>
      </c>
      <c r="F118" s="44">
        <v>45</v>
      </c>
      <c r="G118">
        <v>2.4E-2</v>
      </c>
      <c r="H118" s="20">
        <v>327.72</v>
      </c>
      <c r="I118" s="19">
        <v>8035.27</v>
      </c>
      <c r="J118"/>
    </row>
    <row r="119" spans="1:10" x14ac:dyDescent="0.25">
      <c r="A119" t="s">
        <v>154</v>
      </c>
      <c r="B119">
        <v>2020</v>
      </c>
      <c r="D119">
        <v>5</v>
      </c>
      <c r="E119">
        <v>2200</v>
      </c>
      <c r="F119" s="44">
        <v>18</v>
      </c>
      <c r="G119">
        <v>2.4E-2</v>
      </c>
      <c r="H119" s="20">
        <v>264</v>
      </c>
      <c r="I119" s="19">
        <v>3630.93</v>
      </c>
      <c r="J119"/>
    </row>
    <row r="120" spans="1:10" x14ac:dyDescent="0.25">
      <c r="A120" t="s">
        <v>154</v>
      </c>
      <c r="B120">
        <v>2020</v>
      </c>
      <c r="D120">
        <v>5</v>
      </c>
      <c r="E120">
        <v>600</v>
      </c>
      <c r="F120" s="44">
        <v>20</v>
      </c>
      <c r="G120">
        <v>2.4E-2</v>
      </c>
      <c r="H120" s="20">
        <v>72</v>
      </c>
      <c r="I120" s="19">
        <v>1071.18</v>
      </c>
      <c r="J120"/>
    </row>
    <row r="121" spans="1:10" x14ac:dyDescent="0.25">
      <c r="A121" t="s">
        <v>154</v>
      </c>
      <c r="B121">
        <v>2020</v>
      </c>
      <c r="D121">
        <v>5</v>
      </c>
      <c r="E121">
        <v>204</v>
      </c>
      <c r="F121" s="44">
        <v>45</v>
      </c>
      <c r="G121">
        <v>2.4E-2</v>
      </c>
      <c r="H121" s="20">
        <v>24.48</v>
      </c>
      <c r="I121" s="19">
        <v>600.22</v>
      </c>
      <c r="J121"/>
    </row>
    <row r="122" spans="1:10" x14ac:dyDescent="0.25">
      <c r="A122" t="s">
        <v>154</v>
      </c>
      <c r="B122">
        <v>2019</v>
      </c>
      <c r="C122" t="s">
        <v>781</v>
      </c>
      <c r="D122">
        <v>2</v>
      </c>
      <c r="E122">
        <v>121.2</v>
      </c>
      <c r="F122" s="44">
        <v>45</v>
      </c>
      <c r="G122">
        <v>3.6900000000000002E-2</v>
      </c>
      <c r="H122" s="20">
        <v>8.94</v>
      </c>
      <c r="I122" s="19">
        <v>219.31</v>
      </c>
      <c r="J122"/>
    </row>
    <row r="123" spans="1:10" x14ac:dyDescent="0.25">
      <c r="A123" t="s">
        <v>154</v>
      </c>
      <c r="B123">
        <v>2019</v>
      </c>
      <c r="C123" t="s">
        <v>778</v>
      </c>
      <c r="D123">
        <v>1</v>
      </c>
      <c r="E123">
        <v>164.4</v>
      </c>
      <c r="F123" s="44">
        <v>45</v>
      </c>
      <c r="G123">
        <v>3.6900000000000002E-2</v>
      </c>
      <c r="H123" s="20">
        <v>6.07</v>
      </c>
      <c r="I123" s="19">
        <v>148.74</v>
      </c>
      <c r="J123"/>
    </row>
    <row r="124" spans="1:10" x14ac:dyDescent="0.25">
      <c r="A124" t="s">
        <v>154</v>
      </c>
      <c r="B124">
        <v>2019</v>
      </c>
      <c r="C124" t="s">
        <v>780</v>
      </c>
      <c r="D124">
        <v>1</v>
      </c>
      <c r="E124">
        <v>169.6</v>
      </c>
      <c r="F124" s="44">
        <v>45</v>
      </c>
      <c r="G124">
        <v>3.6900000000000002E-2</v>
      </c>
      <c r="H124" s="20">
        <v>6.26</v>
      </c>
      <c r="I124" s="19">
        <v>153.44</v>
      </c>
      <c r="J124"/>
    </row>
    <row r="125" spans="1:10" x14ac:dyDescent="0.25">
      <c r="A125" t="s">
        <v>154</v>
      </c>
      <c r="B125">
        <v>2019</v>
      </c>
      <c r="C125" t="s">
        <v>723</v>
      </c>
      <c r="D125">
        <v>1</v>
      </c>
      <c r="E125">
        <v>2435</v>
      </c>
      <c r="F125" s="44">
        <v>15</v>
      </c>
      <c r="G125">
        <v>3.6900000000000002E-2</v>
      </c>
      <c r="H125" s="20">
        <v>89.85</v>
      </c>
      <c r="I125" s="19">
        <v>1072.6400000000001</v>
      </c>
      <c r="J125"/>
    </row>
    <row r="126" spans="1:10" x14ac:dyDescent="0.25">
      <c r="A126" t="s">
        <v>154</v>
      </c>
      <c r="B126">
        <v>2019</v>
      </c>
      <c r="C126" t="s">
        <v>728</v>
      </c>
      <c r="D126">
        <v>1</v>
      </c>
      <c r="E126">
        <v>831.6</v>
      </c>
      <c r="F126" s="44">
        <v>25</v>
      </c>
      <c r="G126">
        <v>3.6900000000000002E-2</v>
      </c>
      <c r="H126" s="20">
        <v>30.69</v>
      </c>
      <c r="I126" s="19">
        <v>534.34</v>
      </c>
      <c r="J126"/>
    </row>
    <row r="127" spans="1:10" x14ac:dyDescent="0.25">
      <c r="A127" t="s">
        <v>154</v>
      </c>
      <c r="B127">
        <v>2019</v>
      </c>
      <c r="C127" t="s">
        <v>779</v>
      </c>
      <c r="D127">
        <v>1</v>
      </c>
      <c r="E127">
        <v>462</v>
      </c>
      <c r="F127" s="44">
        <v>25</v>
      </c>
      <c r="G127">
        <v>3.6900000000000002E-2</v>
      </c>
      <c r="H127" s="20">
        <v>17.05</v>
      </c>
      <c r="I127" s="19">
        <v>296.86</v>
      </c>
      <c r="J127"/>
    </row>
    <row r="128" spans="1:10" x14ac:dyDescent="0.25">
      <c r="A128" t="s">
        <v>154</v>
      </c>
      <c r="B128">
        <v>2020</v>
      </c>
      <c r="C128" t="s">
        <v>731</v>
      </c>
      <c r="D128">
        <v>1</v>
      </c>
      <c r="E128">
        <v>369.6</v>
      </c>
      <c r="F128" s="44">
        <v>25</v>
      </c>
      <c r="G128">
        <v>3.6900000000000002E-2</v>
      </c>
      <c r="H128" s="20">
        <v>13.64</v>
      </c>
      <c r="I128" s="19">
        <v>237.48</v>
      </c>
      <c r="J128"/>
    </row>
    <row r="129" spans="1:10" x14ac:dyDescent="0.25">
      <c r="A129" t="s">
        <v>154</v>
      </c>
      <c r="B129">
        <v>2020</v>
      </c>
      <c r="C129" t="s">
        <v>726</v>
      </c>
      <c r="D129">
        <v>1</v>
      </c>
      <c r="E129">
        <v>135.9</v>
      </c>
      <c r="F129" s="44">
        <v>20</v>
      </c>
      <c r="G129">
        <v>3.6900000000000002E-2</v>
      </c>
      <c r="H129" s="20">
        <v>5.01</v>
      </c>
      <c r="I129" s="19">
        <v>74.61</v>
      </c>
      <c r="J129"/>
    </row>
    <row r="130" spans="1:10" x14ac:dyDescent="0.25">
      <c r="A130" t="s">
        <v>154</v>
      </c>
      <c r="B130">
        <v>2020</v>
      </c>
      <c r="C130" t="s">
        <v>723</v>
      </c>
      <c r="D130">
        <v>1</v>
      </c>
      <c r="E130">
        <v>2435</v>
      </c>
      <c r="F130" s="44">
        <v>15</v>
      </c>
      <c r="G130">
        <v>3.6900000000000002E-2</v>
      </c>
      <c r="H130" s="20">
        <v>89.85</v>
      </c>
      <c r="I130" s="19">
        <v>1072.6400000000001</v>
      </c>
      <c r="J130"/>
    </row>
    <row r="131" spans="1:10" x14ac:dyDescent="0.25">
      <c r="A131" t="s">
        <v>154</v>
      </c>
      <c r="B131">
        <v>2020</v>
      </c>
      <c r="C131" t="s">
        <v>778</v>
      </c>
      <c r="D131">
        <v>1</v>
      </c>
      <c r="E131">
        <v>313.2</v>
      </c>
      <c r="F131" s="44">
        <v>45</v>
      </c>
      <c r="G131">
        <v>3.6900000000000002E-2</v>
      </c>
      <c r="H131" s="20">
        <v>11.56</v>
      </c>
      <c r="I131" s="19">
        <v>283.36</v>
      </c>
      <c r="J131"/>
    </row>
    <row r="132" spans="1:10" x14ac:dyDescent="0.25">
      <c r="A132" t="s">
        <v>122</v>
      </c>
      <c r="B132">
        <v>2019</v>
      </c>
      <c r="C132" t="s">
        <v>777</v>
      </c>
      <c r="D132">
        <v>4</v>
      </c>
      <c r="E132">
        <v>6.79</v>
      </c>
      <c r="F132" s="44">
        <v>45</v>
      </c>
      <c r="G132">
        <v>8.7980000000000003E-2</v>
      </c>
      <c r="H132">
        <v>342.33</v>
      </c>
      <c r="I132" s="15">
        <v>8393.3700000000008</v>
      </c>
      <c r="J132"/>
    </row>
    <row r="133" spans="1:10" x14ac:dyDescent="0.25">
      <c r="A133" t="s">
        <v>122</v>
      </c>
      <c r="B133">
        <v>2019</v>
      </c>
      <c r="C133" t="s">
        <v>773</v>
      </c>
      <c r="D133">
        <v>1</v>
      </c>
      <c r="E133">
        <v>6.25</v>
      </c>
      <c r="F133" s="44">
        <v>45</v>
      </c>
      <c r="G133">
        <v>8.7980000000000003E-2</v>
      </c>
      <c r="H133">
        <v>42.89</v>
      </c>
      <c r="I133" s="15">
        <v>1051.6099999999999</v>
      </c>
      <c r="J133"/>
    </row>
    <row r="134" spans="1:10" x14ac:dyDescent="0.25">
      <c r="A134" t="s">
        <v>122</v>
      </c>
      <c r="B134">
        <v>2019</v>
      </c>
      <c r="C134" t="s">
        <v>776</v>
      </c>
      <c r="D134">
        <v>1</v>
      </c>
      <c r="E134">
        <v>2543</v>
      </c>
      <c r="F134" s="44">
        <v>15</v>
      </c>
      <c r="G134">
        <v>8.7980000000000003E-2</v>
      </c>
      <c r="H134">
        <v>223.73</v>
      </c>
      <c r="I134" s="15">
        <v>2670.91</v>
      </c>
      <c r="J134"/>
    </row>
    <row r="135" spans="1:10" x14ac:dyDescent="0.25">
      <c r="A135" t="s">
        <v>122</v>
      </c>
      <c r="B135">
        <v>2020</v>
      </c>
      <c r="C135" t="s">
        <v>775</v>
      </c>
      <c r="D135">
        <v>500</v>
      </c>
      <c r="E135">
        <v>104.71</v>
      </c>
      <c r="F135" s="44">
        <v>10</v>
      </c>
      <c r="G135">
        <v>8.7980000000000003E-2</v>
      </c>
      <c r="H135">
        <v>9442.7000000000007</v>
      </c>
      <c r="I135" s="15">
        <v>80548.11</v>
      </c>
      <c r="J135"/>
    </row>
    <row r="136" spans="1:10" x14ac:dyDescent="0.25">
      <c r="A136" t="s">
        <v>122</v>
      </c>
      <c r="B136">
        <v>2020</v>
      </c>
      <c r="C136" t="s">
        <v>684</v>
      </c>
      <c r="D136">
        <v>500</v>
      </c>
      <c r="E136">
        <v>8.52</v>
      </c>
      <c r="F136" s="44">
        <v>12</v>
      </c>
      <c r="G136">
        <v>8.7980000000000003E-2</v>
      </c>
      <c r="H136">
        <v>3759.19</v>
      </c>
      <c r="I136" s="15">
        <v>37419.01</v>
      </c>
      <c r="J136"/>
    </row>
    <row r="137" spans="1:10" x14ac:dyDescent="0.25">
      <c r="A137" t="s">
        <v>122</v>
      </c>
      <c r="B137">
        <v>2020</v>
      </c>
      <c r="C137" t="s">
        <v>732</v>
      </c>
      <c r="D137">
        <v>500</v>
      </c>
      <c r="E137">
        <v>18.05</v>
      </c>
      <c r="F137" s="44">
        <v>12</v>
      </c>
      <c r="G137">
        <v>8.7980000000000003E-2</v>
      </c>
      <c r="H137">
        <v>9925.24</v>
      </c>
      <c r="I137" s="15">
        <v>98795.92</v>
      </c>
      <c r="J137"/>
    </row>
    <row r="138" spans="1:10" x14ac:dyDescent="0.25">
      <c r="A138" t="s">
        <v>122</v>
      </c>
      <c r="B138">
        <v>2020</v>
      </c>
      <c r="C138" t="s">
        <v>774</v>
      </c>
      <c r="D138">
        <v>2</v>
      </c>
      <c r="E138">
        <v>1516</v>
      </c>
      <c r="F138" s="44">
        <v>15</v>
      </c>
      <c r="G138">
        <v>8.7980000000000003E-2</v>
      </c>
      <c r="H138">
        <v>266.76</v>
      </c>
      <c r="I138" s="15">
        <v>3184.51</v>
      </c>
      <c r="J138"/>
    </row>
    <row r="139" spans="1:10" x14ac:dyDescent="0.25">
      <c r="A139" t="s">
        <v>122</v>
      </c>
      <c r="B139">
        <v>2020</v>
      </c>
      <c r="C139" t="s">
        <v>773</v>
      </c>
      <c r="D139">
        <v>4</v>
      </c>
      <c r="E139">
        <v>6.25</v>
      </c>
      <c r="F139" s="44">
        <v>45</v>
      </c>
      <c r="G139">
        <v>8.7980000000000003E-2</v>
      </c>
      <c r="H139">
        <v>241</v>
      </c>
      <c r="I139" s="15">
        <v>5908.91</v>
      </c>
      <c r="J139"/>
    </row>
    <row r="140" spans="1:10" x14ac:dyDescent="0.25">
      <c r="A140" t="s">
        <v>122</v>
      </c>
      <c r="B140">
        <v>2020</v>
      </c>
      <c r="C140" t="s">
        <v>772</v>
      </c>
      <c r="D140">
        <v>1</v>
      </c>
      <c r="E140">
        <v>44.37</v>
      </c>
      <c r="F140" s="44">
        <v>45</v>
      </c>
      <c r="G140">
        <v>8.7980000000000003E-2</v>
      </c>
      <c r="H140">
        <v>390.37</v>
      </c>
      <c r="I140" s="15">
        <v>9571.2999999999993</v>
      </c>
      <c r="J140"/>
    </row>
    <row r="141" spans="1:10" x14ac:dyDescent="0.25">
      <c r="A141" t="s">
        <v>119</v>
      </c>
      <c r="B141">
        <v>2019</v>
      </c>
      <c r="C141" t="s">
        <v>487</v>
      </c>
      <c r="D141">
        <v>19</v>
      </c>
      <c r="E141">
        <v>0.5</v>
      </c>
      <c r="F141" s="44">
        <v>25</v>
      </c>
      <c r="G141" s="20">
        <v>6.7299999999999999E-2</v>
      </c>
      <c r="H141" s="20">
        <v>0.64</v>
      </c>
      <c r="I141" s="19">
        <v>11.13</v>
      </c>
      <c r="J141"/>
    </row>
    <row r="142" spans="1:10" x14ac:dyDescent="0.25">
      <c r="A142" t="s">
        <v>119</v>
      </c>
      <c r="B142">
        <v>2019</v>
      </c>
      <c r="C142" t="s">
        <v>564</v>
      </c>
      <c r="D142">
        <v>18</v>
      </c>
      <c r="E142">
        <v>2.02</v>
      </c>
      <c r="F142" s="44">
        <v>45</v>
      </c>
      <c r="G142" s="20">
        <v>6.7299999999999999E-2</v>
      </c>
      <c r="H142" s="20">
        <v>2.4500000000000002</v>
      </c>
      <c r="I142" s="19">
        <v>60</v>
      </c>
      <c r="J142"/>
    </row>
    <row r="143" spans="1:10" x14ac:dyDescent="0.25">
      <c r="A143" t="s">
        <v>119</v>
      </c>
      <c r="B143">
        <v>2019</v>
      </c>
      <c r="C143" t="s">
        <v>771</v>
      </c>
      <c r="D143">
        <v>7</v>
      </c>
      <c r="E143">
        <v>0.72</v>
      </c>
      <c r="F143" s="44">
        <v>45</v>
      </c>
      <c r="G143" s="20">
        <v>6.7299999999999999E-2</v>
      </c>
      <c r="H143" s="20">
        <v>0.34</v>
      </c>
      <c r="I143" s="19">
        <v>8.32</v>
      </c>
      <c r="J143"/>
    </row>
    <row r="144" spans="1:10" x14ac:dyDescent="0.25">
      <c r="A144" t="s">
        <v>119</v>
      </c>
      <c r="B144">
        <v>2019</v>
      </c>
      <c r="C144" t="s">
        <v>770</v>
      </c>
      <c r="D144">
        <v>1</v>
      </c>
      <c r="E144">
        <v>0.06</v>
      </c>
      <c r="F144" s="44">
        <v>45</v>
      </c>
      <c r="G144" s="20">
        <v>6.7299999999999999E-2</v>
      </c>
      <c r="H144" s="20">
        <v>0</v>
      </c>
      <c r="I144" s="19">
        <v>0.1</v>
      </c>
      <c r="J144"/>
    </row>
    <row r="145" spans="1:10" x14ac:dyDescent="0.25">
      <c r="A145" t="s">
        <v>119</v>
      </c>
      <c r="B145">
        <v>2020</v>
      </c>
      <c r="C145" t="s">
        <v>570</v>
      </c>
      <c r="D145">
        <v>1</v>
      </c>
      <c r="E145">
        <v>0.74</v>
      </c>
      <c r="F145" s="44">
        <v>45</v>
      </c>
      <c r="G145" s="20">
        <v>6.7299999999999999E-2</v>
      </c>
      <c r="H145" s="20">
        <v>0.05</v>
      </c>
      <c r="I145" s="19">
        <v>1.22</v>
      </c>
      <c r="J145"/>
    </row>
    <row r="146" spans="1:10" x14ac:dyDescent="0.25">
      <c r="A146" t="s">
        <v>119</v>
      </c>
      <c r="B146">
        <v>2020</v>
      </c>
      <c r="C146" t="s">
        <v>569</v>
      </c>
      <c r="D146">
        <v>1</v>
      </c>
      <c r="E146">
        <v>1.68</v>
      </c>
      <c r="F146" s="44">
        <v>45</v>
      </c>
      <c r="G146" s="20">
        <v>6.7299999999999999E-2</v>
      </c>
      <c r="H146" s="20">
        <v>0.11</v>
      </c>
      <c r="I146" s="19">
        <v>2.77</v>
      </c>
      <c r="J146"/>
    </row>
    <row r="147" spans="1:10" x14ac:dyDescent="0.25">
      <c r="A147" t="s">
        <v>119</v>
      </c>
      <c r="B147">
        <v>2020</v>
      </c>
      <c r="C147" t="s">
        <v>567</v>
      </c>
      <c r="D147">
        <v>6</v>
      </c>
      <c r="E147">
        <v>1.05</v>
      </c>
      <c r="F147" s="44">
        <v>45</v>
      </c>
      <c r="G147" s="20">
        <v>6.7299999999999999E-2</v>
      </c>
      <c r="H147" s="20">
        <v>0.42</v>
      </c>
      <c r="I147" s="19">
        <v>10.4</v>
      </c>
      <c r="J147"/>
    </row>
    <row r="148" spans="1:10" x14ac:dyDescent="0.25">
      <c r="A148" t="s">
        <v>119</v>
      </c>
      <c r="B148">
        <v>2020</v>
      </c>
      <c r="C148" t="s">
        <v>487</v>
      </c>
      <c r="D148">
        <v>36</v>
      </c>
      <c r="E148">
        <v>0.5</v>
      </c>
      <c r="F148" s="44">
        <v>25</v>
      </c>
      <c r="G148" s="20">
        <v>6.7299999999999999E-2</v>
      </c>
      <c r="H148" s="20">
        <v>1.21</v>
      </c>
      <c r="I148" s="19">
        <v>21.09</v>
      </c>
      <c r="J148"/>
    </row>
    <row r="149" spans="1:10" x14ac:dyDescent="0.25">
      <c r="A149" t="s">
        <v>119</v>
      </c>
      <c r="B149">
        <v>2020</v>
      </c>
      <c r="C149" t="s">
        <v>564</v>
      </c>
      <c r="D149">
        <v>38</v>
      </c>
      <c r="E149">
        <v>2.02</v>
      </c>
      <c r="F149" s="44">
        <v>45</v>
      </c>
      <c r="G149" s="20">
        <v>6.7299999999999999E-2</v>
      </c>
      <c r="H149" s="20">
        <v>5.17</v>
      </c>
      <c r="I149" s="19">
        <v>126.66</v>
      </c>
      <c r="J149"/>
    </row>
    <row r="150" spans="1:10" x14ac:dyDescent="0.25">
      <c r="A150" t="s">
        <v>119</v>
      </c>
      <c r="B150">
        <v>2020</v>
      </c>
      <c r="C150" t="s">
        <v>477</v>
      </c>
      <c r="D150">
        <v>3</v>
      </c>
      <c r="E150">
        <v>1.53</v>
      </c>
      <c r="F150" s="44">
        <v>45</v>
      </c>
      <c r="G150" s="20">
        <v>6.7299999999999999E-2</v>
      </c>
      <c r="H150" s="20">
        <v>0.31</v>
      </c>
      <c r="I150" s="19">
        <v>7.57</v>
      </c>
      <c r="J150"/>
    </row>
    <row r="151" spans="1:10" x14ac:dyDescent="0.25">
      <c r="A151" t="s">
        <v>119</v>
      </c>
      <c r="B151">
        <v>2020</v>
      </c>
      <c r="C151" t="s">
        <v>473</v>
      </c>
      <c r="D151">
        <v>20</v>
      </c>
      <c r="E151">
        <v>0.75</v>
      </c>
      <c r="F151" s="44">
        <v>45</v>
      </c>
      <c r="G151" s="20">
        <v>6.7299999999999999E-2</v>
      </c>
      <c r="H151" s="20">
        <v>1.01</v>
      </c>
      <c r="I151" s="19">
        <v>24.75</v>
      </c>
      <c r="J151"/>
    </row>
    <row r="152" spans="1:10" x14ac:dyDescent="0.25">
      <c r="A152" t="s">
        <v>119</v>
      </c>
      <c r="B152">
        <v>2020</v>
      </c>
      <c r="C152" t="s">
        <v>769</v>
      </c>
      <c r="D152">
        <v>9</v>
      </c>
      <c r="E152">
        <v>0.28000000000000003</v>
      </c>
      <c r="F152" s="44">
        <v>45</v>
      </c>
      <c r="G152" s="20">
        <v>6.7299999999999999E-2</v>
      </c>
      <c r="H152" s="20">
        <v>0.17</v>
      </c>
      <c r="I152" s="19">
        <v>4.16</v>
      </c>
      <c r="J152"/>
    </row>
    <row r="153" spans="1:10" x14ac:dyDescent="0.25">
      <c r="A153" t="s">
        <v>47</v>
      </c>
      <c r="B153">
        <v>2019</v>
      </c>
      <c r="C153" t="s">
        <v>693</v>
      </c>
      <c r="D153">
        <v>1014</v>
      </c>
      <c r="E153">
        <v>15.87</v>
      </c>
      <c r="F153" s="44">
        <v>13</v>
      </c>
      <c r="G153">
        <v>4.5469999999999997E-2</v>
      </c>
      <c r="H153">
        <v>731.71</v>
      </c>
      <c r="I153" s="15">
        <v>7781.72</v>
      </c>
      <c r="J153"/>
    </row>
    <row r="154" spans="1:10" x14ac:dyDescent="0.25">
      <c r="A154" t="s">
        <v>9</v>
      </c>
      <c r="B154">
        <v>2019</v>
      </c>
      <c r="C154" t="s">
        <v>768</v>
      </c>
      <c r="D154">
        <v>1</v>
      </c>
      <c r="E154">
        <v>1</v>
      </c>
      <c r="F154" s="44">
        <v>25</v>
      </c>
      <c r="G154">
        <v>8.9300000000000004E-2</v>
      </c>
      <c r="H154" s="20">
        <v>0.09</v>
      </c>
      <c r="I154" s="19">
        <v>0.09</v>
      </c>
      <c r="J154"/>
    </row>
    <row r="155" spans="1:10" x14ac:dyDescent="0.25">
      <c r="A155" t="s">
        <v>9</v>
      </c>
      <c r="B155">
        <v>2019</v>
      </c>
      <c r="C155" t="s">
        <v>767</v>
      </c>
      <c r="D155">
        <v>4</v>
      </c>
      <c r="E155">
        <v>1</v>
      </c>
      <c r="F155" s="44">
        <v>25</v>
      </c>
      <c r="G155">
        <v>8.9300000000000004E-2</v>
      </c>
      <c r="H155" s="20">
        <v>0.36</v>
      </c>
      <c r="I155" s="19">
        <v>0.09</v>
      </c>
      <c r="J155"/>
    </row>
    <row r="156" spans="1:10" x14ac:dyDescent="0.25">
      <c r="A156" t="s">
        <v>9</v>
      </c>
      <c r="B156">
        <v>2019</v>
      </c>
      <c r="C156" t="s">
        <v>755</v>
      </c>
      <c r="D156">
        <v>1</v>
      </c>
      <c r="E156">
        <v>1</v>
      </c>
      <c r="F156" s="44">
        <v>25</v>
      </c>
      <c r="G156">
        <v>8.9300000000000004E-2</v>
      </c>
      <c r="H156" s="20">
        <v>0.09</v>
      </c>
      <c r="I156" s="19">
        <v>0.09</v>
      </c>
      <c r="J156"/>
    </row>
    <row r="157" spans="1:10" x14ac:dyDescent="0.25">
      <c r="A157" t="s">
        <v>9</v>
      </c>
      <c r="B157">
        <v>2019</v>
      </c>
      <c r="C157" t="s">
        <v>754</v>
      </c>
      <c r="D157">
        <v>6</v>
      </c>
      <c r="E157">
        <v>1</v>
      </c>
      <c r="F157" s="44">
        <v>25</v>
      </c>
      <c r="G157">
        <v>8.9300000000000004E-2</v>
      </c>
      <c r="H157" s="20">
        <v>0.54</v>
      </c>
      <c r="I157" s="19">
        <v>0.09</v>
      </c>
      <c r="J157"/>
    </row>
    <row r="158" spans="1:10" x14ac:dyDescent="0.25">
      <c r="A158" t="s">
        <v>9</v>
      </c>
      <c r="B158">
        <v>2019</v>
      </c>
      <c r="C158" t="s">
        <v>766</v>
      </c>
      <c r="D158">
        <v>4</v>
      </c>
      <c r="E158">
        <v>2</v>
      </c>
      <c r="F158" s="44">
        <v>45</v>
      </c>
      <c r="G158">
        <v>8.9300000000000004E-2</v>
      </c>
      <c r="H158" s="20">
        <v>0.71</v>
      </c>
      <c r="I158" s="19">
        <v>0.17</v>
      </c>
      <c r="J158"/>
    </row>
    <row r="159" spans="1:10" x14ac:dyDescent="0.25">
      <c r="A159" t="s">
        <v>9</v>
      </c>
      <c r="B159">
        <v>2019</v>
      </c>
      <c r="C159" t="s">
        <v>765</v>
      </c>
      <c r="D159">
        <v>4</v>
      </c>
      <c r="E159">
        <v>1</v>
      </c>
      <c r="F159" s="44">
        <v>45</v>
      </c>
      <c r="G159">
        <v>8.9300000000000004E-2</v>
      </c>
      <c r="H159" s="20">
        <v>0.36</v>
      </c>
      <c r="I159" s="19">
        <v>0.09</v>
      </c>
      <c r="J159"/>
    </row>
    <row r="160" spans="1:10" x14ac:dyDescent="0.25">
      <c r="A160" t="s">
        <v>9</v>
      </c>
      <c r="B160">
        <v>2019</v>
      </c>
      <c r="C160" t="s">
        <v>764</v>
      </c>
      <c r="D160">
        <v>1</v>
      </c>
      <c r="E160">
        <v>1</v>
      </c>
      <c r="F160" s="44">
        <v>45</v>
      </c>
      <c r="G160">
        <v>8.9300000000000004E-2</v>
      </c>
      <c r="H160" s="20">
        <v>0.09</v>
      </c>
      <c r="I160" s="19">
        <v>0.09</v>
      </c>
      <c r="J160"/>
    </row>
    <row r="161" spans="1:10" x14ac:dyDescent="0.25">
      <c r="A161" t="s">
        <v>9</v>
      </c>
      <c r="B161">
        <v>2019</v>
      </c>
      <c r="C161" t="s">
        <v>763</v>
      </c>
      <c r="D161">
        <v>1</v>
      </c>
      <c r="E161">
        <v>1</v>
      </c>
      <c r="F161" s="44">
        <v>45</v>
      </c>
      <c r="G161">
        <v>8.9300000000000004E-2</v>
      </c>
      <c r="H161" s="20">
        <v>0.09</v>
      </c>
      <c r="I161" s="19">
        <v>0.09</v>
      </c>
      <c r="J161"/>
    </row>
    <row r="162" spans="1:10" x14ac:dyDescent="0.25">
      <c r="A162" t="s">
        <v>9</v>
      </c>
      <c r="B162">
        <v>2019</v>
      </c>
      <c r="C162" t="s">
        <v>762</v>
      </c>
      <c r="D162">
        <v>1</v>
      </c>
      <c r="E162">
        <v>1</v>
      </c>
      <c r="F162" s="44">
        <v>45</v>
      </c>
      <c r="G162">
        <v>8.7300000000000003E-2</v>
      </c>
      <c r="H162" s="20">
        <v>0.09</v>
      </c>
      <c r="I162" s="19">
        <v>0.08</v>
      </c>
      <c r="J162"/>
    </row>
    <row r="163" spans="1:10" x14ac:dyDescent="0.25">
      <c r="A163" t="s">
        <v>9</v>
      </c>
      <c r="B163">
        <v>2019</v>
      </c>
      <c r="C163" t="s">
        <v>761</v>
      </c>
      <c r="D163">
        <v>1</v>
      </c>
      <c r="E163">
        <v>1</v>
      </c>
      <c r="F163" s="44">
        <v>45</v>
      </c>
      <c r="G163">
        <v>8.9300000000000004E-2</v>
      </c>
      <c r="H163" s="20">
        <v>0.09</v>
      </c>
      <c r="I163" s="19">
        <v>0.09</v>
      </c>
      <c r="J163"/>
    </row>
    <row r="164" spans="1:10" x14ac:dyDescent="0.25">
      <c r="A164" t="s">
        <v>9</v>
      </c>
      <c r="B164">
        <v>2019</v>
      </c>
      <c r="C164" t="s">
        <v>752</v>
      </c>
      <c r="D164">
        <v>1</v>
      </c>
      <c r="E164">
        <v>1</v>
      </c>
      <c r="F164" s="44">
        <v>45</v>
      </c>
      <c r="G164">
        <v>8.9300000000000004E-2</v>
      </c>
      <c r="H164" s="20">
        <v>0.09</v>
      </c>
      <c r="I164" s="19">
        <v>0.09</v>
      </c>
      <c r="J164"/>
    </row>
    <row r="165" spans="1:10" x14ac:dyDescent="0.25">
      <c r="A165" t="s">
        <v>9</v>
      </c>
      <c r="B165">
        <v>2019</v>
      </c>
      <c r="C165" t="s">
        <v>760</v>
      </c>
      <c r="D165">
        <v>1</v>
      </c>
      <c r="E165">
        <v>1</v>
      </c>
      <c r="F165" s="44">
        <v>45</v>
      </c>
      <c r="G165">
        <v>8.9300000000000004E-2</v>
      </c>
      <c r="H165" s="20">
        <v>0.09</v>
      </c>
      <c r="I165" s="19">
        <v>0.09</v>
      </c>
      <c r="J165"/>
    </row>
    <row r="166" spans="1:10" x14ac:dyDescent="0.25">
      <c r="A166" t="s">
        <v>9</v>
      </c>
      <c r="B166">
        <v>2019</v>
      </c>
      <c r="C166" t="s">
        <v>750</v>
      </c>
      <c r="D166">
        <v>29</v>
      </c>
      <c r="E166">
        <v>3141</v>
      </c>
      <c r="F166" s="44">
        <v>15</v>
      </c>
      <c r="G166">
        <v>8.9300000000000004E-2</v>
      </c>
      <c r="H166" s="20">
        <v>8134.25</v>
      </c>
      <c r="I166" s="19">
        <v>2.98</v>
      </c>
      <c r="J166"/>
    </row>
    <row r="167" spans="1:10" x14ac:dyDescent="0.25">
      <c r="A167" t="s">
        <v>9</v>
      </c>
      <c r="B167">
        <v>2019</v>
      </c>
      <c r="C167" t="s">
        <v>759</v>
      </c>
      <c r="D167">
        <v>5</v>
      </c>
      <c r="E167">
        <v>2214</v>
      </c>
      <c r="F167" s="44">
        <v>15</v>
      </c>
      <c r="G167">
        <v>8.9300000000000004E-2</v>
      </c>
      <c r="H167" s="20">
        <v>988.55</v>
      </c>
      <c r="I167" s="19">
        <v>2.98</v>
      </c>
      <c r="J167"/>
    </row>
    <row r="168" spans="1:10" x14ac:dyDescent="0.25">
      <c r="A168" t="s">
        <v>9</v>
      </c>
      <c r="B168">
        <v>2019</v>
      </c>
      <c r="C168" t="s">
        <v>758</v>
      </c>
      <c r="D168">
        <v>9</v>
      </c>
      <c r="E168">
        <v>2746</v>
      </c>
      <c r="F168" s="44">
        <v>15</v>
      </c>
      <c r="G168">
        <v>8.9300000000000004E-2</v>
      </c>
      <c r="H168" s="20">
        <v>2206.96</v>
      </c>
      <c r="I168" s="19">
        <v>2.98</v>
      </c>
      <c r="J168"/>
    </row>
    <row r="169" spans="1:10" x14ac:dyDescent="0.25">
      <c r="A169" t="s">
        <v>9</v>
      </c>
      <c r="B169">
        <v>2019</v>
      </c>
      <c r="C169" t="s">
        <v>757</v>
      </c>
      <c r="D169">
        <v>100</v>
      </c>
      <c r="E169">
        <v>2055</v>
      </c>
      <c r="F169" s="44">
        <v>15</v>
      </c>
      <c r="G169">
        <v>8.9300000000000004E-2</v>
      </c>
      <c r="H169" s="20">
        <v>18351.150000000001</v>
      </c>
      <c r="I169" s="19">
        <v>2.98</v>
      </c>
      <c r="J169"/>
    </row>
    <row r="170" spans="1:10" x14ac:dyDescent="0.25">
      <c r="A170" t="s">
        <v>9</v>
      </c>
      <c r="B170">
        <v>2019</v>
      </c>
      <c r="C170" t="s">
        <v>756</v>
      </c>
      <c r="D170">
        <v>1</v>
      </c>
      <c r="E170">
        <v>18</v>
      </c>
      <c r="F170" s="44">
        <v>25</v>
      </c>
      <c r="G170">
        <v>8.9300000000000004E-2</v>
      </c>
      <c r="H170" s="20">
        <v>1.61</v>
      </c>
      <c r="I170" s="19">
        <v>1.23</v>
      </c>
      <c r="J170"/>
    </row>
    <row r="171" spans="1:10" x14ac:dyDescent="0.25">
      <c r="A171" t="s">
        <v>9</v>
      </c>
      <c r="B171">
        <v>2020</v>
      </c>
      <c r="C171" t="s">
        <v>755</v>
      </c>
      <c r="D171">
        <v>1</v>
      </c>
      <c r="E171">
        <v>1</v>
      </c>
      <c r="F171" s="44">
        <v>25</v>
      </c>
      <c r="G171">
        <v>8.9300000000000004E-2</v>
      </c>
      <c r="H171" s="20">
        <v>0.09</v>
      </c>
      <c r="I171" s="19">
        <v>0.09</v>
      </c>
      <c r="J171"/>
    </row>
    <row r="172" spans="1:10" x14ac:dyDescent="0.25">
      <c r="A172" t="s">
        <v>9</v>
      </c>
      <c r="B172">
        <v>2020</v>
      </c>
      <c r="C172" t="s">
        <v>754</v>
      </c>
      <c r="D172">
        <v>1</v>
      </c>
      <c r="E172">
        <v>1</v>
      </c>
      <c r="F172" s="44">
        <v>25</v>
      </c>
      <c r="G172">
        <v>8.9300000000000004E-2</v>
      </c>
      <c r="H172" s="20">
        <v>0.09</v>
      </c>
      <c r="I172" s="19">
        <v>0.09</v>
      </c>
      <c r="J172"/>
    </row>
    <row r="173" spans="1:10" x14ac:dyDescent="0.25">
      <c r="A173" t="s">
        <v>9</v>
      </c>
      <c r="B173">
        <v>2020</v>
      </c>
      <c r="C173" t="s">
        <v>753</v>
      </c>
      <c r="D173">
        <v>1</v>
      </c>
      <c r="E173">
        <v>2</v>
      </c>
      <c r="F173" s="44">
        <v>45</v>
      </c>
      <c r="G173">
        <v>8.9300000000000004E-2</v>
      </c>
      <c r="H173" s="20">
        <v>0.18</v>
      </c>
      <c r="I173" s="19">
        <v>0.17</v>
      </c>
      <c r="J173"/>
    </row>
    <row r="174" spans="1:10" x14ac:dyDescent="0.25">
      <c r="A174" t="s">
        <v>9</v>
      </c>
      <c r="B174">
        <v>2020</v>
      </c>
      <c r="C174" t="s">
        <v>752</v>
      </c>
      <c r="D174">
        <v>1</v>
      </c>
      <c r="E174">
        <v>1</v>
      </c>
      <c r="F174" s="44">
        <v>45</v>
      </c>
      <c r="G174">
        <v>8.9300000000000004E-2</v>
      </c>
      <c r="H174" s="20">
        <v>0.09</v>
      </c>
      <c r="I174" s="19">
        <v>0.09</v>
      </c>
      <c r="J174"/>
    </row>
    <row r="175" spans="1:10" x14ac:dyDescent="0.25">
      <c r="A175" t="s">
        <v>9</v>
      </c>
      <c r="B175">
        <v>2020</v>
      </c>
      <c r="C175" t="s">
        <v>751</v>
      </c>
      <c r="D175">
        <v>1</v>
      </c>
      <c r="E175">
        <v>1</v>
      </c>
      <c r="F175" s="44">
        <v>45</v>
      </c>
      <c r="G175">
        <v>8.9300000000000004E-2</v>
      </c>
      <c r="H175" s="20">
        <v>0.09</v>
      </c>
      <c r="I175" s="19">
        <v>0.09</v>
      </c>
      <c r="J175"/>
    </row>
    <row r="176" spans="1:10" x14ac:dyDescent="0.25">
      <c r="A176" t="s">
        <v>9</v>
      </c>
      <c r="B176">
        <v>2020</v>
      </c>
      <c r="C176" t="s">
        <v>750</v>
      </c>
      <c r="D176">
        <v>4</v>
      </c>
      <c r="E176">
        <v>3141</v>
      </c>
      <c r="F176" s="44">
        <v>15</v>
      </c>
      <c r="G176">
        <v>8.9300000000000004E-2</v>
      </c>
      <c r="H176" s="20">
        <v>1121.97</v>
      </c>
      <c r="I176" s="19">
        <v>2.98</v>
      </c>
      <c r="J176"/>
    </row>
    <row r="177" spans="1:35" x14ac:dyDescent="0.25">
      <c r="A177" t="s">
        <v>9</v>
      </c>
      <c r="B177">
        <v>2020</v>
      </c>
      <c r="C177" t="s">
        <v>749</v>
      </c>
      <c r="D177">
        <v>1</v>
      </c>
      <c r="E177">
        <v>2746</v>
      </c>
      <c r="F177" s="44">
        <v>15</v>
      </c>
      <c r="G177">
        <v>8.9300000000000004E-2</v>
      </c>
      <c r="H177" s="20">
        <v>245.22</v>
      </c>
      <c r="I177" s="19">
        <v>2.98</v>
      </c>
      <c r="J177"/>
    </row>
    <row r="178" spans="1:35" x14ac:dyDescent="0.25">
      <c r="A178" t="s">
        <v>9</v>
      </c>
      <c r="B178">
        <v>2020</v>
      </c>
      <c r="C178" t="s">
        <v>748</v>
      </c>
      <c r="D178">
        <v>25</v>
      </c>
      <c r="E178">
        <v>2055</v>
      </c>
      <c r="F178" s="44">
        <v>15</v>
      </c>
      <c r="G178">
        <v>8.9300000000000004E-2</v>
      </c>
      <c r="H178" s="20">
        <v>4587.79</v>
      </c>
      <c r="I178" s="19">
        <v>2.98</v>
      </c>
      <c r="J178"/>
    </row>
    <row r="179" spans="1:35" s="21" customFormat="1" x14ac:dyDescent="0.25">
      <c r="A179" t="s">
        <v>109</v>
      </c>
      <c r="B179">
        <v>2019</v>
      </c>
      <c r="C179" t="s">
        <v>747</v>
      </c>
      <c r="D179">
        <v>1</v>
      </c>
      <c r="E179">
        <v>2434.98</v>
      </c>
      <c r="F179" s="44">
        <v>15</v>
      </c>
      <c r="G179">
        <v>9.6299999999999997E-2</v>
      </c>
      <c r="H179">
        <v>234.49</v>
      </c>
      <c r="I179">
        <v>2799.31</v>
      </c>
      <c r="J179"/>
      <c r="K179"/>
      <c r="L179"/>
      <c r="M179"/>
      <c r="N179"/>
      <c r="O179"/>
      <c r="P179"/>
      <c r="Q179"/>
      <c r="R179"/>
      <c r="S179"/>
      <c r="T179"/>
      <c r="U179"/>
      <c r="V179"/>
      <c r="W179"/>
      <c r="X179"/>
      <c r="Y179"/>
      <c r="Z179"/>
      <c r="AA179"/>
      <c r="AB179"/>
      <c r="AC179"/>
      <c r="AD179"/>
      <c r="AE179"/>
      <c r="AF179"/>
      <c r="AG179"/>
      <c r="AH179"/>
      <c r="AI179"/>
    </row>
    <row r="180" spans="1:35" x14ac:dyDescent="0.25">
      <c r="A180" t="s">
        <v>109</v>
      </c>
      <c r="B180">
        <v>2019</v>
      </c>
      <c r="C180" t="s">
        <v>746</v>
      </c>
      <c r="D180">
        <v>58.07</v>
      </c>
      <c r="E180">
        <v>6.29</v>
      </c>
      <c r="F180" s="44">
        <v>45</v>
      </c>
      <c r="G180">
        <v>9.6299999999999997E-2</v>
      </c>
      <c r="H180">
        <v>35.17</v>
      </c>
      <c r="I180">
        <v>862.44</v>
      </c>
      <c r="J180"/>
    </row>
    <row r="181" spans="1:35" x14ac:dyDescent="0.25">
      <c r="A181" t="s">
        <v>109</v>
      </c>
      <c r="B181">
        <v>2019</v>
      </c>
      <c r="C181" t="s">
        <v>745</v>
      </c>
      <c r="D181">
        <v>1</v>
      </c>
      <c r="E181">
        <v>119.7</v>
      </c>
      <c r="F181" s="44">
        <v>20</v>
      </c>
      <c r="G181">
        <v>9.6299999999999997E-2</v>
      </c>
      <c r="H181">
        <v>11.53</v>
      </c>
      <c r="I181">
        <v>171.49</v>
      </c>
      <c r="J181"/>
    </row>
    <row r="182" spans="1:35" x14ac:dyDescent="0.25">
      <c r="A182" t="s">
        <v>109</v>
      </c>
      <c r="B182">
        <v>2020</v>
      </c>
      <c r="C182" t="s">
        <v>744</v>
      </c>
      <c r="D182">
        <v>1040</v>
      </c>
      <c r="E182">
        <v>2.8</v>
      </c>
      <c r="F182" s="44">
        <v>45</v>
      </c>
      <c r="G182">
        <v>9.6299999999999997E-2</v>
      </c>
      <c r="H182">
        <v>280.43</v>
      </c>
      <c r="I182">
        <v>6875.67</v>
      </c>
      <c r="J182"/>
    </row>
    <row r="183" spans="1:35" x14ac:dyDescent="0.25">
      <c r="A183" t="s">
        <v>109</v>
      </c>
      <c r="B183">
        <v>2020</v>
      </c>
      <c r="C183" t="s">
        <v>743</v>
      </c>
      <c r="D183">
        <v>1040</v>
      </c>
      <c r="E183">
        <v>0.86</v>
      </c>
      <c r="F183" s="44">
        <v>45</v>
      </c>
      <c r="G183">
        <v>9.6299999999999997E-2</v>
      </c>
      <c r="H183">
        <v>86.13</v>
      </c>
      <c r="I183">
        <v>2111.81</v>
      </c>
      <c r="J183"/>
    </row>
    <row r="184" spans="1:35" x14ac:dyDescent="0.25">
      <c r="A184" t="s">
        <v>109</v>
      </c>
      <c r="B184">
        <v>2020</v>
      </c>
      <c r="C184" t="s">
        <v>742</v>
      </c>
      <c r="D184">
        <v>200</v>
      </c>
      <c r="E184">
        <v>0.49</v>
      </c>
      <c r="F184" s="44">
        <v>15</v>
      </c>
      <c r="G184">
        <v>9.6299999999999997E-2</v>
      </c>
      <c r="H184">
        <v>9.44</v>
      </c>
      <c r="I184">
        <v>112.66</v>
      </c>
      <c r="J184"/>
    </row>
    <row r="185" spans="1:35" x14ac:dyDescent="0.25">
      <c r="A185" t="s">
        <v>109</v>
      </c>
      <c r="B185">
        <v>2020</v>
      </c>
      <c r="C185" t="s">
        <v>741</v>
      </c>
      <c r="D185">
        <v>26.74</v>
      </c>
      <c r="E185">
        <v>17.22</v>
      </c>
      <c r="F185" s="44">
        <v>25</v>
      </c>
      <c r="G185">
        <v>9.6299999999999997E-2</v>
      </c>
      <c r="H185">
        <v>44.34</v>
      </c>
      <c r="I185">
        <v>772.14</v>
      </c>
      <c r="J185"/>
    </row>
    <row r="186" spans="1:35" x14ac:dyDescent="0.25">
      <c r="A186" t="s">
        <v>109</v>
      </c>
      <c r="B186">
        <v>2020</v>
      </c>
      <c r="C186" t="s">
        <v>740</v>
      </c>
      <c r="D186">
        <v>980</v>
      </c>
      <c r="E186">
        <v>0.92</v>
      </c>
      <c r="F186" s="44">
        <v>25</v>
      </c>
      <c r="G186">
        <v>9.6299999999999997E-2</v>
      </c>
      <c r="H186">
        <v>86.82</v>
      </c>
      <c r="I186">
        <v>1511.88</v>
      </c>
      <c r="J186"/>
    </row>
    <row r="187" spans="1:35" x14ac:dyDescent="0.25">
      <c r="A187" t="s">
        <v>42</v>
      </c>
      <c r="B187">
        <v>2020</v>
      </c>
      <c r="C187" t="s">
        <v>715</v>
      </c>
      <c r="D187">
        <v>163.17359999999999</v>
      </c>
      <c r="E187">
        <v>10.76</v>
      </c>
      <c r="F187" s="44">
        <v>25</v>
      </c>
      <c r="G187">
        <v>6.5909999999999996E-2</v>
      </c>
      <c r="H187">
        <v>115.72</v>
      </c>
      <c r="I187">
        <v>2015.07</v>
      </c>
      <c r="J187"/>
    </row>
    <row r="188" spans="1:35" x14ac:dyDescent="0.25">
      <c r="A188" t="s">
        <v>42</v>
      </c>
      <c r="B188">
        <v>2020</v>
      </c>
      <c r="C188" t="s">
        <v>566</v>
      </c>
      <c r="D188">
        <v>355.76560000000001</v>
      </c>
      <c r="E188">
        <v>3.89</v>
      </c>
      <c r="F188" s="44">
        <v>25</v>
      </c>
      <c r="G188">
        <v>6.5909999999999996E-2</v>
      </c>
      <c r="H188">
        <v>91.21</v>
      </c>
      <c r="I188">
        <v>1588.34</v>
      </c>
      <c r="J188"/>
    </row>
    <row r="189" spans="1:35" x14ac:dyDescent="0.25">
      <c r="A189" t="s">
        <v>42</v>
      </c>
      <c r="B189">
        <v>2020</v>
      </c>
      <c r="C189" t="s">
        <v>563</v>
      </c>
      <c r="D189">
        <v>4930</v>
      </c>
      <c r="E189">
        <v>0.43</v>
      </c>
      <c r="F189" s="44">
        <v>45</v>
      </c>
      <c r="G189">
        <v>6.5909999999999996E-2</v>
      </c>
      <c r="H189">
        <v>139.72</v>
      </c>
      <c r="I189">
        <v>3425.82</v>
      </c>
      <c r="J189"/>
    </row>
    <row r="190" spans="1:35" x14ac:dyDescent="0.25">
      <c r="A190" t="s">
        <v>42</v>
      </c>
      <c r="B190">
        <v>2020</v>
      </c>
      <c r="C190" t="s">
        <v>562</v>
      </c>
      <c r="D190">
        <v>6327</v>
      </c>
      <c r="E190">
        <v>0.23</v>
      </c>
      <c r="F190" s="44">
        <v>45</v>
      </c>
      <c r="G190">
        <v>6.5909999999999996E-2</v>
      </c>
      <c r="H190">
        <v>95.91</v>
      </c>
      <c r="I190">
        <v>2351.66</v>
      </c>
      <c r="J190"/>
    </row>
    <row r="191" spans="1:35" x14ac:dyDescent="0.25">
      <c r="A191" t="s">
        <v>42</v>
      </c>
      <c r="B191">
        <v>2020</v>
      </c>
      <c r="C191" t="s">
        <v>477</v>
      </c>
      <c r="D191">
        <v>3823</v>
      </c>
      <c r="E191">
        <v>1.5700210000000001</v>
      </c>
      <c r="F191" s="44">
        <v>45</v>
      </c>
      <c r="G191">
        <v>6.5909999999999996E-2</v>
      </c>
      <c r="H191">
        <v>395.6</v>
      </c>
      <c r="I191">
        <v>9699.7099999999991</v>
      </c>
      <c r="J191"/>
    </row>
    <row r="192" spans="1:35" x14ac:dyDescent="0.25">
      <c r="A192" t="s">
        <v>42</v>
      </c>
      <c r="B192">
        <v>2020</v>
      </c>
      <c r="C192" t="s">
        <v>475</v>
      </c>
      <c r="D192">
        <v>2626</v>
      </c>
      <c r="E192">
        <v>0.68</v>
      </c>
      <c r="F192" s="44">
        <v>45</v>
      </c>
      <c r="G192">
        <v>6.5909999999999996E-2</v>
      </c>
      <c r="H192">
        <v>117.69</v>
      </c>
      <c r="I192">
        <v>2885.71</v>
      </c>
      <c r="J192"/>
    </row>
    <row r="193" spans="1:10" x14ac:dyDescent="0.25">
      <c r="A193" t="s">
        <v>42</v>
      </c>
      <c r="B193">
        <v>2020</v>
      </c>
      <c r="C193" t="s">
        <v>560</v>
      </c>
      <c r="D193">
        <v>1552</v>
      </c>
      <c r="E193">
        <v>0.72</v>
      </c>
      <c r="F193" s="44">
        <v>45</v>
      </c>
      <c r="G193">
        <v>6.5909999999999996E-2</v>
      </c>
      <c r="H193">
        <v>73.650000000000006</v>
      </c>
      <c r="I193">
        <v>1805.81</v>
      </c>
      <c r="J193"/>
    </row>
    <row r="194" spans="1:10" x14ac:dyDescent="0.25">
      <c r="A194" t="s">
        <v>42</v>
      </c>
      <c r="B194">
        <v>2020</v>
      </c>
      <c r="C194" t="s">
        <v>473</v>
      </c>
      <c r="D194">
        <v>2870</v>
      </c>
      <c r="E194">
        <v>0.75</v>
      </c>
      <c r="F194" s="44">
        <v>45</v>
      </c>
      <c r="G194">
        <v>6.5909999999999996E-2</v>
      </c>
      <c r="H194">
        <v>141.87</v>
      </c>
      <c r="I194">
        <v>3478.5</v>
      </c>
      <c r="J194"/>
    </row>
    <row r="195" spans="1:10" x14ac:dyDescent="0.25">
      <c r="A195" t="s">
        <v>42</v>
      </c>
      <c r="B195">
        <v>2020</v>
      </c>
      <c r="C195" t="s">
        <v>559</v>
      </c>
      <c r="D195">
        <v>562.79179999999997</v>
      </c>
      <c r="E195">
        <v>9.960013</v>
      </c>
      <c r="F195" s="44">
        <v>45</v>
      </c>
      <c r="G195">
        <v>6.5909999999999996E-2</v>
      </c>
      <c r="H195">
        <v>369.45</v>
      </c>
      <c r="I195">
        <v>9058.51</v>
      </c>
      <c r="J195"/>
    </row>
    <row r="196" spans="1:10" x14ac:dyDescent="0.25">
      <c r="A196" t="s">
        <v>42</v>
      </c>
      <c r="B196">
        <v>2020</v>
      </c>
      <c r="C196" t="s">
        <v>558</v>
      </c>
      <c r="D196">
        <v>1381.2639999999999</v>
      </c>
      <c r="E196">
        <v>5.03</v>
      </c>
      <c r="F196" s="44">
        <v>45</v>
      </c>
      <c r="G196">
        <v>6.5909999999999996E-2</v>
      </c>
      <c r="H196">
        <v>457.93</v>
      </c>
      <c r="I196">
        <v>11227.77</v>
      </c>
      <c r="J196"/>
    </row>
    <row r="197" spans="1:10" x14ac:dyDescent="0.25">
      <c r="A197" t="s">
        <v>42</v>
      </c>
      <c r="B197">
        <v>2020</v>
      </c>
      <c r="C197" t="s">
        <v>469</v>
      </c>
      <c r="D197">
        <v>18</v>
      </c>
      <c r="E197">
        <v>3291.22</v>
      </c>
      <c r="F197" s="44">
        <v>15</v>
      </c>
      <c r="G197">
        <v>6.5909999999999996E-2</v>
      </c>
      <c r="H197">
        <v>3904.64</v>
      </c>
      <c r="I197">
        <v>46613.31</v>
      </c>
      <c r="J197"/>
    </row>
    <row r="198" spans="1:10" x14ac:dyDescent="0.25">
      <c r="A198" t="s">
        <v>42</v>
      </c>
      <c r="B198">
        <v>2020</v>
      </c>
      <c r="C198" t="s">
        <v>589</v>
      </c>
      <c r="D198">
        <v>3</v>
      </c>
      <c r="E198">
        <v>2350.31</v>
      </c>
      <c r="F198" s="44">
        <v>15</v>
      </c>
      <c r="G198">
        <v>6.5909999999999996E-2</v>
      </c>
      <c r="H198">
        <v>464.73</v>
      </c>
      <c r="I198">
        <v>5547.88</v>
      </c>
      <c r="J198"/>
    </row>
    <row r="199" spans="1:10" x14ac:dyDescent="0.25">
      <c r="A199" t="s">
        <v>42</v>
      </c>
      <c r="B199">
        <v>2020</v>
      </c>
      <c r="C199" t="s">
        <v>467</v>
      </c>
      <c r="D199">
        <v>2</v>
      </c>
      <c r="E199">
        <v>2747.89</v>
      </c>
      <c r="F199" s="44">
        <v>15</v>
      </c>
      <c r="G199">
        <v>6.5909999999999996E-2</v>
      </c>
      <c r="H199">
        <v>362.23</v>
      </c>
      <c r="I199">
        <v>4324.24</v>
      </c>
      <c r="J199"/>
    </row>
    <row r="200" spans="1:10" x14ac:dyDescent="0.25">
      <c r="A200" t="s">
        <v>42</v>
      </c>
      <c r="B200">
        <v>2020</v>
      </c>
      <c r="C200" t="s">
        <v>287</v>
      </c>
      <c r="D200">
        <v>23</v>
      </c>
      <c r="E200">
        <v>2153.09</v>
      </c>
      <c r="F200" s="44">
        <v>15</v>
      </c>
      <c r="G200">
        <v>6.5909999999999996E-2</v>
      </c>
      <c r="H200">
        <v>3263.93</v>
      </c>
      <c r="I200">
        <v>38964.629999999997</v>
      </c>
      <c r="J200"/>
    </row>
    <row r="201" spans="1:10" x14ac:dyDescent="0.25">
      <c r="A201" t="s">
        <v>42</v>
      </c>
      <c r="B201">
        <v>2020</v>
      </c>
      <c r="C201" t="s">
        <v>593</v>
      </c>
      <c r="D201">
        <v>33</v>
      </c>
      <c r="E201">
        <v>72.64</v>
      </c>
      <c r="F201" s="44">
        <v>12</v>
      </c>
      <c r="G201">
        <v>6.5909999999999996E-2</v>
      </c>
      <c r="H201">
        <v>157.99</v>
      </c>
      <c r="I201">
        <v>1572.67</v>
      </c>
      <c r="J201"/>
    </row>
    <row r="202" spans="1:10" x14ac:dyDescent="0.25">
      <c r="A202" t="s">
        <v>42</v>
      </c>
      <c r="B202">
        <v>2020</v>
      </c>
      <c r="C202" t="s">
        <v>269</v>
      </c>
      <c r="D202">
        <v>214.97219999999999</v>
      </c>
      <c r="E202">
        <v>10.76003</v>
      </c>
      <c r="F202" s="44">
        <v>25</v>
      </c>
      <c r="G202">
        <v>6.5909999999999996E-2</v>
      </c>
      <c r="H202">
        <v>152.46</v>
      </c>
      <c r="I202">
        <v>2654.76</v>
      </c>
      <c r="J202"/>
    </row>
    <row r="203" spans="1:10" x14ac:dyDescent="0.25">
      <c r="A203" t="s">
        <v>42</v>
      </c>
      <c r="B203">
        <v>2020</v>
      </c>
      <c r="C203" t="s">
        <v>268</v>
      </c>
      <c r="D203">
        <v>978.21010000000001</v>
      </c>
      <c r="E203">
        <v>3.89</v>
      </c>
      <c r="F203" s="44">
        <v>25</v>
      </c>
      <c r="G203">
        <v>6.5909999999999996E-2</v>
      </c>
      <c r="H203">
        <v>250.8</v>
      </c>
      <c r="I203">
        <v>4367.2700000000004</v>
      </c>
      <c r="J203"/>
    </row>
    <row r="204" spans="1:10" x14ac:dyDescent="0.25">
      <c r="A204" t="s">
        <v>42</v>
      </c>
      <c r="B204">
        <v>2020</v>
      </c>
      <c r="C204" t="s">
        <v>267</v>
      </c>
      <c r="D204">
        <v>8099</v>
      </c>
      <c r="E204">
        <v>2.02</v>
      </c>
      <c r="F204" s="44">
        <v>45</v>
      </c>
      <c r="G204">
        <v>6.5909999999999996E-2</v>
      </c>
      <c r="H204">
        <v>1078.29</v>
      </c>
      <c r="I204">
        <v>26438.19</v>
      </c>
      <c r="J204"/>
    </row>
    <row r="205" spans="1:10" x14ac:dyDescent="0.25">
      <c r="A205" t="s">
        <v>42</v>
      </c>
      <c r="B205">
        <v>2020</v>
      </c>
      <c r="C205" t="s">
        <v>266</v>
      </c>
      <c r="D205">
        <v>7156</v>
      </c>
      <c r="E205">
        <v>0.43</v>
      </c>
      <c r="F205" s="44">
        <v>45</v>
      </c>
      <c r="G205">
        <v>6.5909999999999996E-2</v>
      </c>
      <c r="H205">
        <v>202.81</v>
      </c>
      <c r="I205">
        <v>4972.6499999999996</v>
      </c>
      <c r="J205"/>
    </row>
    <row r="206" spans="1:10" x14ac:dyDescent="0.25">
      <c r="A206" t="s">
        <v>42</v>
      </c>
      <c r="B206">
        <v>2020</v>
      </c>
      <c r="C206" t="s">
        <v>442</v>
      </c>
      <c r="D206">
        <v>2563</v>
      </c>
      <c r="E206">
        <v>0.23</v>
      </c>
      <c r="F206" s="44">
        <v>45</v>
      </c>
      <c r="G206">
        <v>6.5909999999999996E-2</v>
      </c>
      <c r="H206">
        <v>38.85</v>
      </c>
      <c r="I206">
        <v>952.63</v>
      </c>
      <c r="J206"/>
    </row>
    <row r="207" spans="1:10" x14ac:dyDescent="0.25">
      <c r="A207" t="s">
        <v>42</v>
      </c>
      <c r="B207">
        <v>2020</v>
      </c>
      <c r="C207" t="s">
        <v>440</v>
      </c>
      <c r="D207">
        <v>5243</v>
      </c>
      <c r="E207">
        <v>1.53</v>
      </c>
      <c r="F207" s="44">
        <v>45</v>
      </c>
      <c r="G207">
        <v>6.5909999999999996E-2</v>
      </c>
      <c r="H207">
        <v>528.72</v>
      </c>
      <c r="I207">
        <v>12963.44</v>
      </c>
      <c r="J207"/>
    </row>
    <row r="208" spans="1:10" x14ac:dyDescent="0.25">
      <c r="A208" t="s">
        <v>42</v>
      </c>
      <c r="B208">
        <v>2020</v>
      </c>
      <c r="C208" t="s">
        <v>439</v>
      </c>
      <c r="D208">
        <v>7006</v>
      </c>
      <c r="E208">
        <v>0.68</v>
      </c>
      <c r="F208" s="44">
        <v>45</v>
      </c>
      <c r="G208">
        <v>6.5909999999999996E-2</v>
      </c>
      <c r="H208">
        <v>314</v>
      </c>
      <c r="I208">
        <v>7698.89</v>
      </c>
      <c r="J208"/>
    </row>
    <row r="209" spans="1:10" x14ac:dyDescent="0.25">
      <c r="A209" t="s">
        <v>42</v>
      </c>
      <c r="B209">
        <v>2020</v>
      </c>
      <c r="C209" t="s">
        <v>437</v>
      </c>
      <c r="D209">
        <v>6659</v>
      </c>
      <c r="E209">
        <v>0.72</v>
      </c>
      <c r="F209" s="44">
        <v>45</v>
      </c>
      <c r="G209">
        <v>6.5909999999999996E-2</v>
      </c>
      <c r="H209">
        <v>316</v>
      </c>
      <c r="I209">
        <v>7748.02</v>
      </c>
      <c r="J209"/>
    </row>
    <row r="210" spans="1:10" x14ac:dyDescent="0.25">
      <c r="A210" t="s">
        <v>42</v>
      </c>
      <c r="B210">
        <v>2020</v>
      </c>
      <c r="C210" t="s">
        <v>265</v>
      </c>
      <c r="D210">
        <v>3714</v>
      </c>
      <c r="E210">
        <v>0.75</v>
      </c>
      <c r="F210" s="44">
        <v>45</v>
      </c>
      <c r="G210">
        <v>6.5909999999999996E-2</v>
      </c>
      <c r="H210">
        <v>183.59</v>
      </c>
      <c r="I210">
        <v>4501.45</v>
      </c>
      <c r="J210"/>
    </row>
    <row r="211" spans="1:10" x14ac:dyDescent="0.25">
      <c r="A211" t="s">
        <v>42</v>
      </c>
      <c r="B211">
        <v>2020</v>
      </c>
      <c r="C211" t="s">
        <v>434</v>
      </c>
      <c r="D211">
        <v>3807.248</v>
      </c>
      <c r="E211">
        <v>9.9600019999999994</v>
      </c>
      <c r="F211" s="44">
        <v>45</v>
      </c>
      <c r="G211">
        <v>6.5909999999999996E-2</v>
      </c>
      <c r="H211">
        <v>2499.3200000000002</v>
      </c>
      <c r="I211">
        <v>61280.11</v>
      </c>
      <c r="J211"/>
    </row>
    <row r="212" spans="1:10" x14ac:dyDescent="0.25">
      <c r="A212" t="s">
        <v>42</v>
      </c>
      <c r="B212">
        <v>2020</v>
      </c>
      <c r="C212" t="s">
        <v>264</v>
      </c>
      <c r="D212">
        <v>5151.058</v>
      </c>
      <c r="E212">
        <v>5.0300010000000004</v>
      </c>
      <c r="F212" s="44">
        <v>45</v>
      </c>
      <c r="G212">
        <v>6.5909999999999996E-2</v>
      </c>
      <c r="H212">
        <v>1707.72</v>
      </c>
      <c r="I212">
        <v>41871.019999999997</v>
      </c>
      <c r="J212"/>
    </row>
    <row r="213" spans="1:10" x14ac:dyDescent="0.25">
      <c r="A213" t="s">
        <v>42</v>
      </c>
      <c r="B213">
        <v>2020</v>
      </c>
      <c r="C213" t="s">
        <v>262</v>
      </c>
      <c r="D213">
        <v>26</v>
      </c>
      <c r="E213">
        <v>793.31</v>
      </c>
      <c r="F213" s="44">
        <v>15</v>
      </c>
      <c r="G213">
        <v>6.5909999999999996E-2</v>
      </c>
      <c r="H213">
        <v>1359.46</v>
      </c>
      <c r="I213">
        <v>16229.19</v>
      </c>
      <c r="J213"/>
    </row>
    <row r="214" spans="1:10" x14ac:dyDescent="0.25">
      <c r="A214" t="s">
        <v>42</v>
      </c>
      <c r="B214">
        <v>2020</v>
      </c>
      <c r="C214" t="s">
        <v>261</v>
      </c>
      <c r="D214">
        <v>7</v>
      </c>
      <c r="E214">
        <v>7235.59</v>
      </c>
      <c r="F214" s="44">
        <v>15</v>
      </c>
      <c r="G214">
        <v>6.5909999999999996E-2</v>
      </c>
      <c r="H214">
        <v>3338.28</v>
      </c>
      <c r="I214">
        <v>39852.22</v>
      </c>
      <c r="J214"/>
    </row>
    <row r="215" spans="1:10" x14ac:dyDescent="0.25">
      <c r="A215" t="s">
        <v>42</v>
      </c>
      <c r="B215">
        <v>2020</v>
      </c>
      <c r="C215" t="s">
        <v>260</v>
      </c>
      <c r="D215">
        <v>7</v>
      </c>
      <c r="E215">
        <v>6205.71</v>
      </c>
      <c r="F215" s="44">
        <v>15</v>
      </c>
      <c r="G215">
        <v>6.5909999999999996E-2</v>
      </c>
      <c r="H215">
        <v>2863.13</v>
      </c>
      <c r="I215">
        <v>34179.839999999997</v>
      </c>
      <c r="J215"/>
    </row>
    <row r="216" spans="1:10" x14ac:dyDescent="0.25">
      <c r="A216" t="s">
        <v>42</v>
      </c>
      <c r="B216">
        <v>2020</v>
      </c>
      <c r="C216" t="s">
        <v>258</v>
      </c>
      <c r="D216">
        <v>1</v>
      </c>
      <c r="E216">
        <v>1307.1500000000001</v>
      </c>
      <c r="F216" s="44">
        <v>15</v>
      </c>
      <c r="G216">
        <v>6.5909999999999996E-2</v>
      </c>
      <c r="H216">
        <v>86.15</v>
      </c>
      <c r="I216">
        <v>1028.5</v>
      </c>
      <c r="J216"/>
    </row>
    <row r="217" spans="1:10" x14ac:dyDescent="0.25">
      <c r="A217" t="s">
        <v>42</v>
      </c>
      <c r="B217">
        <v>2020</v>
      </c>
      <c r="C217" t="s">
        <v>255</v>
      </c>
      <c r="D217">
        <v>3</v>
      </c>
      <c r="E217">
        <v>504.71</v>
      </c>
      <c r="F217" s="44">
        <v>18</v>
      </c>
      <c r="G217">
        <v>6.5909999999999996E-2</v>
      </c>
      <c r="H217">
        <v>99.8</v>
      </c>
      <c r="I217">
        <v>1372.55</v>
      </c>
      <c r="J217"/>
    </row>
    <row r="218" spans="1:10" x14ac:dyDescent="0.25">
      <c r="A218" t="s">
        <v>42</v>
      </c>
      <c r="B218">
        <v>2020</v>
      </c>
      <c r="C218" t="s">
        <v>253</v>
      </c>
      <c r="D218">
        <v>4</v>
      </c>
      <c r="E218">
        <v>850.53</v>
      </c>
      <c r="F218" s="44">
        <v>15</v>
      </c>
      <c r="G218">
        <v>6.5909999999999996E-2</v>
      </c>
      <c r="H218">
        <v>224.23</v>
      </c>
      <c r="I218">
        <v>2676.89</v>
      </c>
      <c r="J218"/>
    </row>
    <row r="219" spans="1:10" x14ac:dyDescent="0.25">
      <c r="A219" t="s">
        <v>42</v>
      </c>
      <c r="B219">
        <v>2020</v>
      </c>
      <c r="C219" t="s">
        <v>252</v>
      </c>
      <c r="D219">
        <v>5</v>
      </c>
      <c r="E219">
        <v>3291.22</v>
      </c>
      <c r="F219" s="44">
        <v>15</v>
      </c>
      <c r="G219">
        <v>6.5909999999999996E-2</v>
      </c>
      <c r="H219">
        <v>1084.6199999999999</v>
      </c>
      <c r="I219">
        <v>12948.14</v>
      </c>
      <c r="J219"/>
    </row>
    <row r="220" spans="1:10" x14ac:dyDescent="0.25">
      <c r="A220" t="s">
        <v>42</v>
      </c>
      <c r="B220">
        <v>2020</v>
      </c>
      <c r="C220" t="s">
        <v>251</v>
      </c>
      <c r="D220">
        <v>9</v>
      </c>
      <c r="E220">
        <v>2747.89</v>
      </c>
      <c r="F220" s="44">
        <v>15</v>
      </c>
      <c r="G220">
        <v>6.5909999999999996E-2</v>
      </c>
      <c r="H220">
        <v>1630.02</v>
      </c>
      <c r="I220">
        <v>19459.080000000002</v>
      </c>
      <c r="J220"/>
    </row>
    <row r="221" spans="1:10" x14ac:dyDescent="0.25">
      <c r="A221" t="s">
        <v>42</v>
      </c>
      <c r="B221">
        <v>2020</v>
      </c>
      <c r="C221" t="s">
        <v>250</v>
      </c>
      <c r="D221">
        <v>33</v>
      </c>
      <c r="E221">
        <v>2153.09</v>
      </c>
      <c r="F221" s="44">
        <v>15</v>
      </c>
      <c r="G221">
        <v>6.5909999999999996E-2</v>
      </c>
      <c r="H221">
        <v>4683.04</v>
      </c>
      <c r="I221">
        <v>55905.77</v>
      </c>
      <c r="J221"/>
    </row>
    <row r="222" spans="1:10" x14ac:dyDescent="0.25">
      <c r="A222" t="s">
        <v>42</v>
      </c>
      <c r="B222">
        <v>2020</v>
      </c>
      <c r="C222" t="s">
        <v>739</v>
      </c>
      <c r="D222">
        <v>1</v>
      </c>
      <c r="E222">
        <v>6501.16</v>
      </c>
      <c r="F222" s="44">
        <v>15</v>
      </c>
      <c r="G222">
        <v>6.5909999999999996E-2</v>
      </c>
      <c r="H222">
        <v>428.49</v>
      </c>
      <c r="I222">
        <v>5115.3</v>
      </c>
      <c r="J222"/>
    </row>
    <row r="223" spans="1:10" x14ac:dyDescent="0.25">
      <c r="A223" t="s">
        <v>42</v>
      </c>
      <c r="B223">
        <v>2020</v>
      </c>
      <c r="C223" t="s">
        <v>390</v>
      </c>
      <c r="D223">
        <v>14</v>
      </c>
      <c r="E223">
        <v>6205.71</v>
      </c>
      <c r="F223" s="44">
        <v>15</v>
      </c>
      <c r="G223">
        <v>6.5909999999999996E-2</v>
      </c>
      <c r="H223">
        <v>5726.26</v>
      </c>
      <c r="I223">
        <v>68359.679999999993</v>
      </c>
      <c r="J223"/>
    </row>
    <row r="224" spans="1:10" x14ac:dyDescent="0.25">
      <c r="A224" t="s">
        <v>42</v>
      </c>
      <c r="B224">
        <v>2020</v>
      </c>
      <c r="C224" t="s">
        <v>738</v>
      </c>
      <c r="D224">
        <v>5</v>
      </c>
      <c r="E224">
        <v>850.53</v>
      </c>
      <c r="F224" s="44">
        <v>15</v>
      </c>
      <c r="G224">
        <v>6.5909999999999996E-2</v>
      </c>
      <c r="H224">
        <v>280.29000000000002</v>
      </c>
      <c r="I224">
        <v>3346.11</v>
      </c>
      <c r="J224"/>
    </row>
    <row r="225" spans="1:10" x14ac:dyDescent="0.25">
      <c r="A225" t="s">
        <v>42</v>
      </c>
      <c r="B225">
        <v>2020</v>
      </c>
      <c r="C225" t="s">
        <v>386</v>
      </c>
      <c r="D225">
        <v>14</v>
      </c>
      <c r="E225">
        <v>7235.59</v>
      </c>
      <c r="F225" s="44">
        <v>15</v>
      </c>
      <c r="G225">
        <v>6.5909999999999996E-2</v>
      </c>
      <c r="H225">
        <v>6676.57</v>
      </c>
      <c r="I225">
        <v>79704.44</v>
      </c>
      <c r="J225"/>
    </row>
    <row r="226" spans="1:10" x14ac:dyDescent="0.25">
      <c r="A226" t="s">
        <v>42</v>
      </c>
      <c r="B226">
        <v>2020</v>
      </c>
      <c r="C226" t="s">
        <v>384</v>
      </c>
      <c r="D226">
        <v>33</v>
      </c>
      <c r="E226">
        <v>793.31</v>
      </c>
      <c r="F226" s="44">
        <v>15</v>
      </c>
      <c r="G226">
        <v>6.5909999999999996E-2</v>
      </c>
      <c r="H226">
        <v>1725.47</v>
      </c>
      <c r="I226">
        <v>20598.59</v>
      </c>
      <c r="J226"/>
    </row>
    <row r="227" spans="1:10" x14ac:dyDescent="0.25">
      <c r="A227" t="s">
        <v>42</v>
      </c>
      <c r="B227">
        <v>2020</v>
      </c>
      <c r="C227" t="s">
        <v>737</v>
      </c>
      <c r="D227">
        <v>1</v>
      </c>
      <c r="E227">
        <v>794.44</v>
      </c>
      <c r="F227" s="44">
        <v>15</v>
      </c>
      <c r="G227">
        <v>6.5909999999999996E-2</v>
      </c>
      <c r="H227">
        <v>52.36</v>
      </c>
      <c r="I227">
        <v>625.09</v>
      </c>
      <c r="J227"/>
    </row>
    <row r="228" spans="1:10" x14ac:dyDescent="0.25">
      <c r="A228" t="s">
        <v>42</v>
      </c>
      <c r="B228">
        <v>2020</v>
      </c>
      <c r="C228" t="s">
        <v>588</v>
      </c>
      <c r="D228">
        <v>2</v>
      </c>
      <c r="E228">
        <v>2350.31</v>
      </c>
      <c r="F228" s="44">
        <v>15</v>
      </c>
      <c r="G228">
        <v>6.5909999999999996E-2</v>
      </c>
      <c r="H228">
        <v>309.82</v>
      </c>
      <c r="I228">
        <v>3698.59</v>
      </c>
      <c r="J228"/>
    </row>
    <row r="229" spans="1:10" x14ac:dyDescent="0.25">
      <c r="A229" t="s">
        <v>42</v>
      </c>
      <c r="B229">
        <v>2020</v>
      </c>
      <c r="C229" t="s">
        <v>382</v>
      </c>
      <c r="D229">
        <v>7</v>
      </c>
      <c r="E229">
        <v>3291.22</v>
      </c>
      <c r="F229" s="44">
        <v>15</v>
      </c>
      <c r="G229">
        <v>6.5909999999999996E-2</v>
      </c>
      <c r="H229">
        <v>1518.47</v>
      </c>
      <c r="I229">
        <v>18127.400000000001</v>
      </c>
      <c r="J229"/>
    </row>
    <row r="230" spans="1:10" x14ac:dyDescent="0.25">
      <c r="A230" t="s">
        <v>42</v>
      </c>
      <c r="B230">
        <v>2020</v>
      </c>
      <c r="C230" t="s">
        <v>380</v>
      </c>
      <c r="D230">
        <v>6</v>
      </c>
      <c r="E230">
        <v>2747.89</v>
      </c>
      <c r="F230" s="44">
        <v>15</v>
      </c>
      <c r="G230">
        <v>6.5909999999999996E-2</v>
      </c>
      <c r="H230">
        <v>1086.68</v>
      </c>
      <c r="I230">
        <v>12972.72</v>
      </c>
      <c r="J230"/>
    </row>
    <row r="231" spans="1:10" x14ac:dyDescent="0.25">
      <c r="A231" t="s">
        <v>42</v>
      </c>
      <c r="B231">
        <v>2020</v>
      </c>
      <c r="C231" t="s">
        <v>378</v>
      </c>
      <c r="D231">
        <v>33</v>
      </c>
      <c r="E231">
        <v>2153.09</v>
      </c>
      <c r="F231" s="44">
        <v>15</v>
      </c>
      <c r="G231">
        <v>6.5909999999999996E-2</v>
      </c>
      <c r="H231">
        <v>4683.04</v>
      </c>
      <c r="I231">
        <v>55905.77</v>
      </c>
      <c r="J231"/>
    </row>
    <row r="232" spans="1:10" x14ac:dyDescent="0.25">
      <c r="A232" t="s">
        <v>42</v>
      </c>
      <c r="B232">
        <v>2020</v>
      </c>
      <c r="C232" t="s">
        <v>366</v>
      </c>
      <c r="D232">
        <v>2</v>
      </c>
      <c r="E232">
        <v>1307.1500000000001</v>
      </c>
      <c r="F232" s="44">
        <v>15</v>
      </c>
      <c r="G232">
        <v>6.5909999999999996E-2</v>
      </c>
      <c r="H232">
        <v>172.31</v>
      </c>
      <c r="I232">
        <v>2057.0100000000002</v>
      </c>
      <c r="J232"/>
    </row>
    <row r="233" spans="1:10" x14ac:dyDescent="0.25">
      <c r="A233" t="s">
        <v>42</v>
      </c>
      <c r="B233">
        <v>2020</v>
      </c>
      <c r="C233" t="s">
        <v>732</v>
      </c>
      <c r="D233">
        <v>9345</v>
      </c>
      <c r="E233">
        <v>19.399999999999999</v>
      </c>
      <c r="F233" s="44">
        <v>12</v>
      </c>
      <c r="G233">
        <v>6.5909999999999996E-2</v>
      </c>
      <c r="H233">
        <v>11949.02</v>
      </c>
      <c r="I233">
        <v>118940.61</v>
      </c>
      <c r="J233"/>
    </row>
    <row r="234" spans="1:10" x14ac:dyDescent="0.25">
      <c r="A234" t="s">
        <v>42</v>
      </c>
      <c r="B234">
        <v>2020</v>
      </c>
      <c r="C234" t="s">
        <v>243</v>
      </c>
      <c r="D234">
        <v>5</v>
      </c>
      <c r="E234">
        <v>2714.79</v>
      </c>
      <c r="F234" s="44">
        <v>45</v>
      </c>
      <c r="G234">
        <v>6.5909999999999996E-2</v>
      </c>
      <c r="H234">
        <v>894.66</v>
      </c>
      <c r="I234">
        <v>21935.89</v>
      </c>
      <c r="J234"/>
    </row>
    <row r="235" spans="1:10" x14ac:dyDescent="0.25">
      <c r="A235" t="s">
        <v>42</v>
      </c>
      <c r="B235">
        <v>2020</v>
      </c>
      <c r="C235" t="s">
        <v>242</v>
      </c>
      <c r="D235">
        <v>17</v>
      </c>
      <c r="E235">
        <v>1488.81</v>
      </c>
      <c r="F235" s="44">
        <v>13</v>
      </c>
      <c r="G235">
        <v>6.5909999999999996E-2</v>
      </c>
      <c r="H235">
        <v>1668.17</v>
      </c>
      <c r="I235">
        <v>17740.88</v>
      </c>
      <c r="J235"/>
    </row>
    <row r="236" spans="1:10" x14ac:dyDescent="0.25">
      <c r="A236" t="s">
        <v>42</v>
      </c>
      <c r="B236">
        <v>2020</v>
      </c>
      <c r="C236" t="s">
        <v>240</v>
      </c>
      <c r="D236">
        <v>8</v>
      </c>
      <c r="E236">
        <v>1407.89</v>
      </c>
      <c r="F236" s="44">
        <v>13</v>
      </c>
      <c r="G236">
        <v>6.5909999999999996E-2</v>
      </c>
      <c r="H236">
        <v>742.35</v>
      </c>
      <c r="I236">
        <v>7894.88</v>
      </c>
      <c r="J236"/>
    </row>
    <row r="237" spans="1:10" x14ac:dyDescent="0.25">
      <c r="A237" t="s">
        <v>42</v>
      </c>
      <c r="B237">
        <v>2020</v>
      </c>
      <c r="C237" t="s">
        <v>553</v>
      </c>
      <c r="D237">
        <v>18</v>
      </c>
      <c r="E237">
        <v>188.5061</v>
      </c>
      <c r="F237" s="44">
        <v>14</v>
      </c>
      <c r="G237">
        <v>6.5909999999999996E-2</v>
      </c>
      <c r="H237">
        <v>223.64</v>
      </c>
      <c r="I237">
        <v>2526.25</v>
      </c>
      <c r="J237"/>
    </row>
    <row r="238" spans="1:10" x14ac:dyDescent="0.25">
      <c r="A238" t="s">
        <v>42</v>
      </c>
      <c r="B238">
        <v>2020</v>
      </c>
      <c r="C238" t="s">
        <v>578</v>
      </c>
      <c r="D238">
        <v>16</v>
      </c>
      <c r="E238">
        <v>209.28440000000001</v>
      </c>
      <c r="F238" s="44">
        <v>14</v>
      </c>
      <c r="G238">
        <v>6.5909999999999996E-2</v>
      </c>
      <c r="H238">
        <v>220.7</v>
      </c>
      <c r="I238">
        <v>2493.08</v>
      </c>
      <c r="J238"/>
    </row>
    <row r="239" spans="1:10" x14ac:dyDescent="0.25">
      <c r="A239" t="s">
        <v>42</v>
      </c>
      <c r="B239">
        <v>2019</v>
      </c>
      <c r="C239" t="s">
        <v>715</v>
      </c>
      <c r="D239">
        <v>194.8854</v>
      </c>
      <c r="E239">
        <v>10.75996</v>
      </c>
      <c r="F239" s="44">
        <v>25</v>
      </c>
      <c r="G239">
        <v>6.5909999999999996E-2</v>
      </c>
      <c r="H239">
        <v>138.21</v>
      </c>
      <c r="I239">
        <v>2406.6799999999998</v>
      </c>
      <c r="J239"/>
    </row>
    <row r="240" spans="1:10" x14ac:dyDescent="0.25">
      <c r="A240" t="s">
        <v>42</v>
      </c>
      <c r="B240">
        <v>2019</v>
      </c>
      <c r="C240" t="s">
        <v>566</v>
      </c>
      <c r="D240">
        <v>333.56939999999997</v>
      </c>
      <c r="E240">
        <v>3.89</v>
      </c>
      <c r="F240" s="44">
        <v>25</v>
      </c>
      <c r="G240">
        <v>6.5909999999999996E-2</v>
      </c>
      <c r="H240">
        <v>85.52</v>
      </c>
      <c r="I240">
        <v>1489.24</v>
      </c>
      <c r="J240"/>
    </row>
    <row r="241" spans="1:10" x14ac:dyDescent="0.25">
      <c r="A241" t="s">
        <v>42</v>
      </c>
      <c r="B241">
        <v>2019</v>
      </c>
      <c r="C241" t="s">
        <v>564</v>
      </c>
      <c r="D241">
        <v>924</v>
      </c>
      <c r="E241">
        <v>2.02</v>
      </c>
      <c r="F241" s="44">
        <v>45</v>
      </c>
      <c r="G241">
        <v>6.5909999999999996E-2</v>
      </c>
      <c r="H241">
        <v>123.02</v>
      </c>
      <c r="I241">
        <v>3016.28</v>
      </c>
      <c r="J241"/>
    </row>
    <row r="242" spans="1:10" x14ac:dyDescent="0.25">
      <c r="A242" t="s">
        <v>42</v>
      </c>
      <c r="B242">
        <v>2019</v>
      </c>
      <c r="C242" t="s">
        <v>563</v>
      </c>
      <c r="D242">
        <v>15176</v>
      </c>
      <c r="E242">
        <v>0.43</v>
      </c>
      <c r="F242" s="44">
        <v>45</v>
      </c>
      <c r="G242">
        <v>6.5909999999999996E-2</v>
      </c>
      <c r="H242">
        <v>430.11</v>
      </c>
      <c r="I242">
        <v>10545.68</v>
      </c>
      <c r="J242"/>
    </row>
    <row r="243" spans="1:10" x14ac:dyDescent="0.25">
      <c r="A243" t="s">
        <v>42</v>
      </c>
      <c r="B243">
        <v>2019</v>
      </c>
      <c r="C243" t="s">
        <v>562</v>
      </c>
      <c r="D243">
        <v>12309</v>
      </c>
      <c r="E243">
        <v>0.23</v>
      </c>
      <c r="F243" s="44">
        <v>45</v>
      </c>
      <c r="G243">
        <v>6.5909999999999996E-2</v>
      </c>
      <c r="H243">
        <v>186.6</v>
      </c>
      <c r="I243">
        <v>4575.09</v>
      </c>
      <c r="J243"/>
    </row>
    <row r="244" spans="1:10" x14ac:dyDescent="0.25">
      <c r="A244" t="s">
        <v>42</v>
      </c>
      <c r="B244">
        <v>2019</v>
      </c>
      <c r="C244" t="s">
        <v>477</v>
      </c>
      <c r="D244">
        <v>10662</v>
      </c>
      <c r="E244">
        <v>1.53</v>
      </c>
      <c r="F244" s="44">
        <v>45</v>
      </c>
      <c r="G244">
        <v>6.5909999999999996E-2</v>
      </c>
      <c r="H244">
        <v>1075.18</v>
      </c>
      <c r="I244">
        <v>26362.04</v>
      </c>
      <c r="J244"/>
    </row>
    <row r="245" spans="1:10" x14ac:dyDescent="0.25">
      <c r="A245" t="s">
        <v>42</v>
      </c>
      <c r="B245">
        <v>2019</v>
      </c>
      <c r="C245" t="s">
        <v>475</v>
      </c>
      <c r="D245">
        <v>11758</v>
      </c>
      <c r="E245">
        <v>0.68</v>
      </c>
      <c r="F245" s="44">
        <v>45</v>
      </c>
      <c r="G245">
        <v>6.5909999999999996E-2</v>
      </c>
      <c r="H245">
        <v>526.98</v>
      </c>
      <c r="I245">
        <v>12920.86</v>
      </c>
      <c r="J245"/>
    </row>
    <row r="246" spans="1:10" x14ac:dyDescent="0.25">
      <c r="A246" t="s">
        <v>42</v>
      </c>
      <c r="B246">
        <v>2019</v>
      </c>
      <c r="C246" t="s">
        <v>560</v>
      </c>
      <c r="D246">
        <v>2070</v>
      </c>
      <c r="E246">
        <v>0.72</v>
      </c>
      <c r="F246" s="44">
        <v>45</v>
      </c>
      <c r="G246">
        <v>6.5909999999999996E-2</v>
      </c>
      <c r="H246">
        <v>98.23</v>
      </c>
      <c r="I246">
        <v>2408.5300000000002</v>
      </c>
      <c r="J246"/>
    </row>
    <row r="247" spans="1:10" x14ac:dyDescent="0.25">
      <c r="A247" t="s">
        <v>42</v>
      </c>
      <c r="B247">
        <v>2019</v>
      </c>
      <c r="C247" t="s">
        <v>473</v>
      </c>
      <c r="D247">
        <v>3834</v>
      </c>
      <c r="E247">
        <v>0.75</v>
      </c>
      <c r="F247" s="44">
        <v>45</v>
      </c>
      <c r="G247">
        <v>6.5909999999999996E-2</v>
      </c>
      <c r="H247">
        <v>189.52</v>
      </c>
      <c r="I247">
        <v>4646.8900000000003</v>
      </c>
      <c r="J247"/>
    </row>
    <row r="248" spans="1:10" x14ac:dyDescent="0.25">
      <c r="A248" t="s">
        <v>42</v>
      </c>
      <c r="B248">
        <v>2019</v>
      </c>
      <c r="C248" t="s">
        <v>559</v>
      </c>
      <c r="D248">
        <v>1248.961</v>
      </c>
      <c r="E248">
        <v>12.93854</v>
      </c>
      <c r="F248" s="44">
        <v>25</v>
      </c>
      <c r="G248">
        <v>6.5909999999999996E-2</v>
      </c>
      <c r="H248">
        <v>1065.0899999999999</v>
      </c>
      <c r="I248">
        <v>18546.53</v>
      </c>
      <c r="J248"/>
    </row>
    <row r="249" spans="1:10" x14ac:dyDescent="0.25">
      <c r="A249" t="s">
        <v>42</v>
      </c>
      <c r="B249">
        <v>2019</v>
      </c>
      <c r="C249" t="s">
        <v>558</v>
      </c>
      <c r="D249">
        <v>1217.799</v>
      </c>
      <c r="E249">
        <v>5.0300050000000001</v>
      </c>
      <c r="F249" s="44">
        <v>25</v>
      </c>
      <c r="G249">
        <v>6.5909999999999996E-2</v>
      </c>
      <c r="H249">
        <v>403.73</v>
      </c>
      <c r="I249">
        <v>7030.28</v>
      </c>
      <c r="J249"/>
    </row>
    <row r="250" spans="1:10" x14ac:dyDescent="0.25">
      <c r="A250" t="s">
        <v>42</v>
      </c>
      <c r="B250">
        <v>2019</v>
      </c>
      <c r="C250" t="s">
        <v>469</v>
      </c>
      <c r="D250">
        <v>44</v>
      </c>
      <c r="E250">
        <v>5720.4049999999997</v>
      </c>
      <c r="F250" s="44">
        <v>15</v>
      </c>
      <c r="G250">
        <v>6.5909999999999996E-2</v>
      </c>
      <c r="H250">
        <v>16589.400000000001</v>
      </c>
      <c r="I250">
        <v>198043.2</v>
      </c>
      <c r="J250"/>
    </row>
    <row r="251" spans="1:10" x14ac:dyDescent="0.25">
      <c r="A251" t="s">
        <v>42</v>
      </c>
      <c r="B251">
        <v>2019</v>
      </c>
      <c r="C251" t="s">
        <v>589</v>
      </c>
      <c r="D251">
        <v>7</v>
      </c>
      <c r="E251">
        <v>2350.31</v>
      </c>
      <c r="F251" s="44">
        <v>15</v>
      </c>
      <c r="G251">
        <v>6.5909999999999996E-2</v>
      </c>
      <c r="H251">
        <v>1084.3599999999999</v>
      </c>
      <c r="I251">
        <v>12945.05</v>
      </c>
      <c r="J251"/>
    </row>
    <row r="252" spans="1:10" x14ac:dyDescent="0.25">
      <c r="A252" t="s">
        <v>42</v>
      </c>
      <c r="B252">
        <v>2019</v>
      </c>
      <c r="C252" t="s">
        <v>467</v>
      </c>
      <c r="D252">
        <v>18</v>
      </c>
      <c r="E252">
        <v>3978.9479999999999</v>
      </c>
      <c r="F252" s="44">
        <v>15</v>
      </c>
      <c r="G252">
        <v>6.5909999999999996E-2</v>
      </c>
      <c r="H252">
        <v>4720.54</v>
      </c>
      <c r="I252">
        <v>56353.55</v>
      </c>
      <c r="J252"/>
    </row>
    <row r="253" spans="1:10" x14ac:dyDescent="0.25">
      <c r="A253" t="s">
        <v>42</v>
      </c>
      <c r="B253">
        <v>2019</v>
      </c>
      <c r="C253" t="s">
        <v>287</v>
      </c>
      <c r="D253">
        <v>84</v>
      </c>
      <c r="E253">
        <v>2153.09</v>
      </c>
      <c r="F253" s="44">
        <v>15</v>
      </c>
      <c r="G253">
        <v>6.5909999999999996E-2</v>
      </c>
      <c r="H253">
        <v>11920.45</v>
      </c>
      <c r="I253">
        <v>142305.60000000001</v>
      </c>
      <c r="J253"/>
    </row>
    <row r="254" spans="1:10" x14ac:dyDescent="0.25">
      <c r="A254" t="s">
        <v>42</v>
      </c>
      <c r="B254">
        <v>2019</v>
      </c>
      <c r="C254" t="s">
        <v>593</v>
      </c>
      <c r="D254">
        <v>25</v>
      </c>
      <c r="E254">
        <v>156.57599999999999</v>
      </c>
      <c r="F254" s="44">
        <v>12</v>
      </c>
      <c r="G254">
        <v>6.5909999999999996E-2</v>
      </c>
      <c r="H254">
        <v>258</v>
      </c>
      <c r="I254">
        <v>2568.11</v>
      </c>
      <c r="J254"/>
    </row>
    <row r="255" spans="1:10" x14ac:dyDescent="0.25">
      <c r="A255" t="s">
        <v>42</v>
      </c>
      <c r="B255">
        <v>2019</v>
      </c>
      <c r="C255" t="s">
        <v>269</v>
      </c>
      <c r="D255">
        <v>345.11110000000002</v>
      </c>
      <c r="E255">
        <v>10.760020000000001</v>
      </c>
      <c r="F255" s="44">
        <v>25</v>
      </c>
      <c r="G255">
        <v>6.5909999999999996E-2</v>
      </c>
      <c r="H255">
        <v>244.75</v>
      </c>
      <c r="I255">
        <v>4261.87</v>
      </c>
      <c r="J255"/>
    </row>
    <row r="256" spans="1:10" x14ac:dyDescent="0.25">
      <c r="A256" t="s">
        <v>42</v>
      </c>
      <c r="B256">
        <v>2019</v>
      </c>
      <c r="C256" t="s">
        <v>268</v>
      </c>
      <c r="D256">
        <v>728.6146</v>
      </c>
      <c r="E256">
        <v>3.8900079999999999</v>
      </c>
      <c r="F256" s="44">
        <v>25</v>
      </c>
      <c r="G256">
        <v>6.5909999999999996E-2</v>
      </c>
      <c r="H256">
        <v>186.81</v>
      </c>
      <c r="I256">
        <v>3252.95</v>
      </c>
      <c r="J256"/>
    </row>
    <row r="257" spans="1:10" x14ac:dyDescent="0.25">
      <c r="A257" t="s">
        <v>42</v>
      </c>
      <c r="B257">
        <v>2019</v>
      </c>
      <c r="C257" t="s">
        <v>267</v>
      </c>
      <c r="D257">
        <v>3371</v>
      </c>
      <c r="E257">
        <v>2.02</v>
      </c>
      <c r="F257" s="44">
        <v>45</v>
      </c>
      <c r="G257">
        <v>6.5909999999999996E-2</v>
      </c>
      <c r="H257">
        <v>448.81</v>
      </c>
      <c r="I257">
        <v>11004.22</v>
      </c>
      <c r="J257"/>
    </row>
    <row r="258" spans="1:10" x14ac:dyDescent="0.25">
      <c r="A258" t="s">
        <v>42</v>
      </c>
      <c r="B258">
        <v>2019</v>
      </c>
      <c r="C258" t="s">
        <v>266</v>
      </c>
      <c r="D258">
        <v>11769</v>
      </c>
      <c r="E258">
        <v>0.43</v>
      </c>
      <c r="F258" s="44">
        <v>45</v>
      </c>
      <c r="G258">
        <v>6.5909999999999996E-2</v>
      </c>
      <c r="H258">
        <v>333.55</v>
      </c>
      <c r="I258">
        <v>8178.19</v>
      </c>
      <c r="J258"/>
    </row>
    <row r="259" spans="1:10" x14ac:dyDescent="0.25">
      <c r="A259" t="s">
        <v>42</v>
      </c>
      <c r="B259">
        <v>2019</v>
      </c>
      <c r="C259" t="s">
        <v>442</v>
      </c>
      <c r="D259">
        <v>7819</v>
      </c>
      <c r="E259">
        <v>0.23</v>
      </c>
      <c r="F259" s="44">
        <v>45</v>
      </c>
      <c r="G259">
        <v>6.5909999999999996E-2</v>
      </c>
      <c r="H259">
        <v>118.53</v>
      </c>
      <c r="I259">
        <v>2906.22</v>
      </c>
      <c r="J259"/>
    </row>
    <row r="260" spans="1:10" x14ac:dyDescent="0.25">
      <c r="A260" t="s">
        <v>42</v>
      </c>
      <c r="B260">
        <v>2019</v>
      </c>
      <c r="C260" t="s">
        <v>440</v>
      </c>
      <c r="D260">
        <v>9095</v>
      </c>
      <c r="E260">
        <v>1.53</v>
      </c>
      <c r="F260" s="44">
        <v>45</v>
      </c>
      <c r="G260">
        <v>6.5909999999999996E-2</v>
      </c>
      <c r="H260">
        <v>917.16</v>
      </c>
      <c r="I260">
        <v>22487.599999999999</v>
      </c>
      <c r="J260"/>
    </row>
    <row r="261" spans="1:10" x14ac:dyDescent="0.25">
      <c r="A261" t="s">
        <v>42</v>
      </c>
      <c r="B261">
        <v>2019</v>
      </c>
      <c r="C261" t="s">
        <v>439</v>
      </c>
      <c r="D261">
        <v>5681</v>
      </c>
      <c r="E261">
        <v>1.038238</v>
      </c>
      <c r="F261" s="44">
        <v>45</v>
      </c>
      <c r="G261">
        <v>6.5909999999999996E-2</v>
      </c>
      <c r="H261">
        <v>388.75</v>
      </c>
      <c r="I261">
        <v>9531.7099999999991</v>
      </c>
      <c r="J261"/>
    </row>
    <row r="262" spans="1:10" x14ac:dyDescent="0.25">
      <c r="A262" t="s">
        <v>42</v>
      </c>
      <c r="B262">
        <v>2019</v>
      </c>
      <c r="C262" t="s">
        <v>437</v>
      </c>
      <c r="D262">
        <v>8180</v>
      </c>
      <c r="E262">
        <v>0.72</v>
      </c>
      <c r="F262" s="44">
        <v>45</v>
      </c>
      <c r="G262">
        <v>6.5909999999999996E-2</v>
      </c>
      <c r="H262">
        <v>388.18</v>
      </c>
      <c r="I262">
        <v>9517.76</v>
      </c>
      <c r="J262"/>
    </row>
    <row r="263" spans="1:10" x14ac:dyDescent="0.25">
      <c r="A263" t="s">
        <v>42</v>
      </c>
      <c r="B263">
        <v>2019</v>
      </c>
      <c r="C263" t="s">
        <v>265</v>
      </c>
      <c r="D263">
        <v>6230</v>
      </c>
      <c r="E263">
        <v>0.75</v>
      </c>
      <c r="F263" s="44">
        <v>45</v>
      </c>
      <c r="G263">
        <v>6.5909999999999996E-2</v>
      </c>
      <c r="H263">
        <v>307.95999999999998</v>
      </c>
      <c r="I263">
        <v>7550.89</v>
      </c>
      <c r="J263"/>
    </row>
    <row r="264" spans="1:10" x14ac:dyDescent="0.25">
      <c r="A264" t="s">
        <v>42</v>
      </c>
      <c r="B264">
        <v>2019</v>
      </c>
      <c r="C264" t="s">
        <v>434</v>
      </c>
      <c r="D264">
        <v>1915.99</v>
      </c>
      <c r="E264">
        <v>9.3669069999999994</v>
      </c>
      <c r="F264" s="44">
        <v>25</v>
      </c>
      <c r="G264">
        <v>6.5909999999999996E-2</v>
      </c>
      <c r="H264">
        <v>1182.8800000000001</v>
      </c>
      <c r="I264">
        <v>20597.66</v>
      </c>
      <c r="J264"/>
    </row>
    <row r="265" spans="1:10" x14ac:dyDescent="0.25">
      <c r="A265" t="s">
        <v>42</v>
      </c>
      <c r="B265">
        <v>2019</v>
      </c>
      <c r="C265" t="s">
        <v>264</v>
      </c>
      <c r="D265">
        <v>6146.915</v>
      </c>
      <c r="E265">
        <v>5.0300010000000004</v>
      </c>
      <c r="F265" s="44">
        <v>25</v>
      </c>
      <c r="G265">
        <v>6.5909999999999996E-2</v>
      </c>
      <c r="H265">
        <v>2037.87</v>
      </c>
      <c r="I265">
        <v>35485.74</v>
      </c>
      <c r="J265"/>
    </row>
    <row r="266" spans="1:10" x14ac:dyDescent="0.25">
      <c r="A266" t="s">
        <v>42</v>
      </c>
      <c r="B266">
        <v>2019</v>
      </c>
      <c r="C266" t="s">
        <v>426</v>
      </c>
      <c r="D266">
        <v>544.33330000000001</v>
      </c>
      <c r="E266">
        <v>27.75</v>
      </c>
      <c r="F266" s="44">
        <v>25</v>
      </c>
      <c r="G266">
        <v>6.5909999999999996E-2</v>
      </c>
      <c r="H266">
        <v>995.59</v>
      </c>
      <c r="I266">
        <v>17336.3</v>
      </c>
      <c r="J266"/>
    </row>
    <row r="267" spans="1:10" x14ac:dyDescent="0.25">
      <c r="A267" t="s">
        <v>42</v>
      </c>
      <c r="B267">
        <v>2019</v>
      </c>
      <c r="C267" t="s">
        <v>262</v>
      </c>
      <c r="D267">
        <v>64</v>
      </c>
      <c r="E267">
        <v>793.31</v>
      </c>
      <c r="F267" s="44">
        <v>15</v>
      </c>
      <c r="G267">
        <v>6.5909999999999996E-2</v>
      </c>
      <c r="H267">
        <v>3346.37</v>
      </c>
      <c r="I267">
        <v>39948.769999999997</v>
      </c>
      <c r="J267"/>
    </row>
    <row r="268" spans="1:10" x14ac:dyDescent="0.25">
      <c r="A268" t="s">
        <v>42</v>
      </c>
      <c r="B268">
        <v>2019</v>
      </c>
      <c r="C268" t="s">
        <v>261</v>
      </c>
      <c r="D268">
        <v>22</v>
      </c>
      <c r="E268">
        <v>7235.59</v>
      </c>
      <c r="F268" s="44">
        <v>15</v>
      </c>
      <c r="G268">
        <v>6.5909999999999996E-2</v>
      </c>
      <c r="H268">
        <v>10491.75</v>
      </c>
      <c r="I268">
        <v>125249.83</v>
      </c>
      <c r="J268"/>
    </row>
    <row r="269" spans="1:10" x14ac:dyDescent="0.25">
      <c r="A269" t="s">
        <v>42</v>
      </c>
      <c r="B269">
        <v>2019</v>
      </c>
      <c r="C269" t="s">
        <v>260</v>
      </c>
      <c r="D269">
        <v>16</v>
      </c>
      <c r="E269">
        <v>6205.71</v>
      </c>
      <c r="F269" s="44">
        <v>15</v>
      </c>
      <c r="G269">
        <v>6.5909999999999996E-2</v>
      </c>
      <c r="H269">
        <v>6544.29</v>
      </c>
      <c r="I269">
        <v>78125.350000000006</v>
      </c>
      <c r="J269"/>
    </row>
    <row r="270" spans="1:10" x14ac:dyDescent="0.25">
      <c r="A270" t="s">
        <v>42</v>
      </c>
      <c r="B270">
        <v>2019</v>
      </c>
      <c r="C270" t="s">
        <v>416</v>
      </c>
      <c r="D270">
        <v>2</v>
      </c>
      <c r="E270">
        <v>679.44</v>
      </c>
      <c r="F270" s="44">
        <v>15</v>
      </c>
      <c r="G270">
        <v>6.5909999999999996E-2</v>
      </c>
      <c r="H270">
        <v>89.56</v>
      </c>
      <c r="I270">
        <v>1069.21</v>
      </c>
      <c r="J270"/>
    </row>
    <row r="271" spans="1:10" x14ac:dyDescent="0.25">
      <c r="A271" t="s">
        <v>42</v>
      </c>
      <c r="B271">
        <v>2019</v>
      </c>
      <c r="C271" t="s">
        <v>414</v>
      </c>
      <c r="D271">
        <v>5</v>
      </c>
      <c r="E271">
        <v>1005.134</v>
      </c>
      <c r="F271" s="44">
        <v>18</v>
      </c>
      <c r="G271">
        <v>6.5909999999999996E-2</v>
      </c>
      <c r="H271">
        <v>331.24</v>
      </c>
      <c r="I271">
        <v>4555.74</v>
      </c>
      <c r="J271"/>
    </row>
    <row r="272" spans="1:10" x14ac:dyDescent="0.25">
      <c r="A272" t="s">
        <v>42</v>
      </c>
      <c r="B272">
        <v>2019</v>
      </c>
      <c r="C272" t="s">
        <v>259</v>
      </c>
      <c r="D272">
        <v>4</v>
      </c>
      <c r="E272">
        <v>794.44</v>
      </c>
      <c r="F272" s="44">
        <v>15</v>
      </c>
      <c r="G272">
        <v>6.5909999999999996E-2</v>
      </c>
      <c r="H272">
        <v>209.45</v>
      </c>
      <c r="I272">
        <v>2500.35</v>
      </c>
      <c r="J272"/>
    </row>
    <row r="273" spans="1:10" x14ac:dyDescent="0.25">
      <c r="A273" t="s">
        <v>42</v>
      </c>
      <c r="B273">
        <v>2019</v>
      </c>
      <c r="C273" t="s">
        <v>258</v>
      </c>
      <c r="D273">
        <v>3</v>
      </c>
      <c r="E273">
        <v>1307.1500000000001</v>
      </c>
      <c r="F273" s="44">
        <v>15</v>
      </c>
      <c r="G273">
        <v>6.5909999999999996E-2</v>
      </c>
      <c r="H273">
        <v>258.45999999999998</v>
      </c>
      <c r="I273">
        <v>3085.51</v>
      </c>
      <c r="J273"/>
    </row>
    <row r="274" spans="1:10" x14ac:dyDescent="0.25">
      <c r="A274" t="s">
        <v>42</v>
      </c>
      <c r="B274">
        <v>2019</v>
      </c>
      <c r="C274" t="s">
        <v>257</v>
      </c>
      <c r="D274">
        <v>1</v>
      </c>
      <c r="E274">
        <v>7674.45</v>
      </c>
      <c r="F274" s="44">
        <v>15</v>
      </c>
      <c r="G274">
        <v>6.5909999999999996E-2</v>
      </c>
      <c r="H274">
        <v>505.82</v>
      </c>
      <c r="I274">
        <v>6038.48</v>
      </c>
      <c r="J274"/>
    </row>
    <row r="275" spans="1:10" x14ac:dyDescent="0.25">
      <c r="A275" t="s">
        <v>42</v>
      </c>
      <c r="B275">
        <v>2019</v>
      </c>
      <c r="C275" t="s">
        <v>255</v>
      </c>
      <c r="D275">
        <v>1</v>
      </c>
      <c r="E275">
        <v>504.71</v>
      </c>
      <c r="F275" s="44">
        <v>18</v>
      </c>
      <c r="G275">
        <v>6.5909999999999996E-2</v>
      </c>
      <c r="H275">
        <v>33.270000000000003</v>
      </c>
      <c r="I275">
        <v>457.52</v>
      </c>
      <c r="J275"/>
    </row>
    <row r="276" spans="1:10" x14ac:dyDescent="0.25">
      <c r="A276" t="s">
        <v>42</v>
      </c>
      <c r="B276">
        <v>2019</v>
      </c>
      <c r="C276" t="s">
        <v>254</v>
      </c>
      <c r="D276">
        <v>1</v>
      </c>
      <c r="E276">
        <v>986.75</v>
      </c>
      <c r="F276" s="44">
        <v>18</v>
      </c>
      <c r="G276">
        <v>6.5909999999999996E-2</v>
      </c>
      <c r="H276">
        <v>65.040000000000006</v>
      </c>
      <c r="I276">
        <v>894.48</v>
      </c>
      <c r="J276"/>
    </row>
    <row r="277" spans="1:10" x14ac:dyDescent="0.25">
      <c r="A277" t="s">
        <v>42</v>
      </c>
      <c r="B277">
        <v>2019</v>
      </c>
      <c r="C277" t="s">
        <v>408</v>
      </c>
      <c r="D277">
        <v>2</v>
      </c>
      <c r="E277">
        <v>504.71</v>
      </c>
      <c r="F277" s="44">
        <v>18</v>
      </c>
      <c r="G277">
        <v>6.5909999999999996E-2</v>
      </c>
      <c r="H277">
        <v>66.53</v>
      </c>
      <c r="I277">
        <v>915.03</v>
      </c>
      <c r="J277"/>
    </row>
    <row r="278" spans="1:10" x14ac:dyDescent="0.25">
      <c r="A278" t="s">
        <v>42</v>
      </c>
      <c r="B278">
        <v>2019</v>
      </c>
      <c r="C278" t="s">
        <v>253</v>
      </c>
      <c r="D278">
        <v>14</v>
      </c>
      <c r="E278">
        <v>850.53</v>
      </c>
      <c r="F278" s="44">
        <v>15</v>
      </c>
      <c r="G278">
        <v>6.5909999999999996E-2</v>
      </c>
      <c r="H278">
        <v>784.82</v>
      </c>
      <c r="I278">
        <v>9369.11</v>
      </c>
      <c r="J278"/>
    </row>
    <row r="279" spans="1:10" x14ac:dyDescent="0.25">
      <c r="A279" t="s">
        <v>42</v>
      </c>
      <c r="B279">
        <v>2019</v>
      </c>
      <c r="C279" t="s">
        <v>252</v>
      </c>
      <c r="D279">
        <v>10</v>
      </c>
      <c r="E279">
        <v>5602.2280000000001</v>
      </c>
      <c r="F279" s="44">
        <v>15</v>
      </c>
      <c r="G279">
        <v>6.5909999999999996E-2</v>
      </c>
      <c r="H279">
        <v>3692.43</v>
      </c>
      <c r="I279">
        <v>44079.97</v>
      </c>
      <c r="J279"/>
    </row>
    <row r="280" spans="1:10" x14ac:dyDescent="0.25">
      <c r="A280" t="s">
        <v>42</v>
      </c>
      <c r="B280">
        <v>2019</v>
      </c>
      <c r="C280" t="s">
        <v>275</v>
      </c>
      <c r="D280">
        <v>2</v>
      </c>
      <c r="E280">
        <v>2350.31</v>
      </c>
      <c r="F280" s="44">
        <v>15</v>
      </c>
      <c r="G280">
        <v>6.5909999999999996E-2</v>
      </c>
      <c r="H280">
        <v>309.82</v>
      </c>
      <c r="I280">
        <v>3698.59</v>
      </c>
      <c r="J280"/>
    </row>
    <row r="281" spans="1:10" x14ac:dyDescent="0.25">
      <c r="A281" t="s">
        <v>42</v>
      </c>
      <c r="B281">
        <v>2019</v>
      </c>
      <c r="C281" t="s">
        <v>251</v>
      </c>
      <c r="D281">
        <v>13</v>
      </c>
      <c r="E281">
        <v>3706.6950000000002</v>
      </c>
      <c r="F281" s="44">
        <v>15</v>
      </c>
      <c r="G281">
        <v>6.5909999999999996E-2</v>
      </c>
      <c r="H281">
        <v>3176.01</v>
      </c>
      <c r="I281">
        <v>37914.97</v>
      </c>
      <c r="J281"/>
    </row>
    <row r="282" spans="1:10" x14ac:dyDescent="0.25">
      <c r="A282" t="s">
        <v>42</v>
      </c>
      <c r="B282">
        <v>2019</v>
      </c>
      <c r="C282" t="s">
        <v>250</v>
      </c>
      <c r="D282">
        <v>63</v>
      </c>
      <c r="E282">
        <v>2163.0010000000002</v>
      </c>
      <c r="F282" s="44">
        <v>15</v>
      </c>
      <c r="G282">
        <v>6.5909999999999996E-2</v>
      </c>
      <c r="H282">
        <v>8981.5</v>
      </c>
      <c r="I282">
        <v>107220.51</v>
      </c>
      <c r="J282"/>
    </row>
    <row r="283" spans="1:10" x14ac:dyDescent="0.25">
      <c r="A283" t="s">
        <v>42</v>
      </c>
      <c r="B283">
        <v>2019</v>
      </c>
      <c r="C283" t="s">
        <v>274</v>
      </c>
      <c r="D283">
        <v>37</v>
      </c>
      <c r="E283">
        <v>2777.5</v>
      </c>
      <c r="F283" s="44">
        <v>15</v>
      </c>
      <c r="G283">
        <v>6.5909999999999996E-2</v>
      </c>
      <c r="H283">
        <v>6773.41</v>
      </c>
      <c r="I283">
        <v>80860.479999999996</v>
      </c>
      <c r="J283"/>
    </row>
    <row r="284" spans="1:10" x14ac:dyDescent="0.25">
      <c r="A284" t="s">
        <v>42</v>
      </c>
      <c r="B284">
        <v>2019</v>
      </c>
      <c r="C284" t="s">
        <v>273</v>
      </c>
      <c r="D284">
        <v>5</v>
      </c>
      <c r="E284">
        <v>3992.9</v>
      </c>
      <c r="F284" s="44">
        <v>15</v>
      </c>
      <c r="G284">
        <v>6.5909999999999996E-2</v>
      </c>
      <c r="H284">
        <v>1315.86</v>
      </c>
      <c r="I284">
        <v>15708.65</v>
      </c>
      <c r="J284"/>
    </row>
    <row r="285" spans="1:10" x14ac:dyDescent="0.25">
      <c r="A285" t="s">
        <v>42</v>
      </c>
      <c r="B285">
        <v>2019</v>
      </c>
      <c r="C285" t="s">
        <v>272</v>
      </c>
      <c r="D285">
        <v>5</v>
      </c>
      <c r="E285">
        <v>3060.42</v>
      </c>
      <c r="F285" s="44">
        <v>45</v>
      </c>
      <c r="G285">
        <v>6.5909999999999996E-2</v>
      </c>
      <c r="H285">
        <v>1008.56</v>
      </c>
      <c r="I285">
        <v>24728.63</v>
      </c>
      <c r="J285"/>
    </row>
    <row r="286" spans="1:10" x14ac:dyDescent="0.25">
      <c r="A286" t="s">
        <v>42</v>
      </c>
      <c r="B286">
        <v>2019</v>
      </c>
      <c r="C286" t="s">
        <v>736</v>
      </c>
      <c r="D286">
        <v>2</v>
      </c>
      <c r="E286">
        <v>1634.62</v>
      </c>
      <c r="F286" s="44">
        <v>45</v>
      </c>
      <c r="G286">
        <v>6.5909999999999996E-2</v>
      </c>
      <c r="H286">
        <v>215.48</v>
      </c>
      <c r="I286">
        <v>5283.18</v>
      </c>
      <c r="J286"/>
    </row>
    <row r="287" spans="1:10" x14ac:dyDescent="0.25">
      <c r="A287" t="s">
        <v>42</v>
      </c>
      <c r="B287">
        <v>2019</v>
      </c>
      <c r="C287" t="s">
        <v>243</v>
      </c>
      <c r="D287">
        <v>3</v>
      </c>
      <c r="E287">
        <v>2714.79</v>
      </c>
      <c r="F287" s="44">
        <v>45</v>
      </c>
      <c r="G287">
        <v>6.5909999999999996E-2</v>
      </c>
      <c r="H287">
        <v>536.79999999999995</v>
      </c>
      <c r="I287">
        <v>13161.53</v>
      </c>
      <c r="J287"/>
    </row>
    <row r="288" spans="1:10" x14ac:dyDescent="0.25">
      <c r="A288" t="s">
        <v>42</v>
      </c>
      <c r="B288">
        <v>2019</v>
      </c>
      <c r="C288" t="s">
        <v>735</v>
      </c>
      <c r="D288">
        <v>1</v>
      </c>
      <c r="E288">
        <v>1006.48</v>
      </c>
      <c r="F288" s="44">
        <v>13</v>
      </c>
      <c r="G288">
        <v>6.5909999999999996E-2</v>
      </c>
      <c r="H288">
        <v>66.34</v>
      </c>
      <c r="I288">
        <v>705.49</v>
      </c>
      <c r="J288"/>
    </row>
    <row r="289" spans="1:10" x14ac:dyDescent="0.25">
      <c r="A289" t="s">
        <v>42</v>
      </c>
      <c r="B289">
        <v>2019</v>
      </c>
      <c r="C289" t="s">
        <v>242</v>
      </c>
      <c r="D289">
        <v>4</v>
      </c>
      <c r="E289">
        <v>1668.893</v>
      </c>
      <c r="F289" s="44">
        <v>13</v>
      </c>
      <c r="G289">
        <v>6.5909999999999996E-2</v>
      </c>
      <c r="H289">
        <v>439.99</v>
      </c>
      <c r="I289">
        <v>4679.24</v>
      </c>
      <c r="J289"/>
    </row>
    <row r="290" spans="1:10" x14ac:dyDescent="0.25">
      <c r="A290" t="s">
        <v>40</v>
      </c>
      <c r="B290">
        <v>2019</v>
      </c>
      <c r="C290" t="s">
        <v>694</v>
      </c>
      <c r="D290">
        <v>63</v>
      </c>
      <c r="E290">
        <v>9.2799999999999994</v>
      </c>
      <c r="F290" s="44">
        <v>13</v>
      </c>
      <c r="G290">
        <v>5.0599999999999999E-2</v>
      </c>
      <c r="H290">
        <v>29.58</v>
      </c>
      <c r="I290">
        <v>314.61</v>
      </c>
      <c r="J290"/>
    </row>
    <row r="291" spans="1:10" x14ac:dyDescent="0.25">
      <c r="A291" t="s">
        <v>40</v>
      </c>
      <c r="B291">
        <v>2019</v>
      </c>
      <c r="C291" t="s">
        <v>528</v>
      </c>
      <c r="D291">
        <v>16</v>
      </c>
      <c r="E291">
        <v>232.13</v>
      </c>
      <c r="F291" s="44">
        <v>5</v>
      </c>
      <c r="G291">
        <v>5.0599999999999999E-2</v>
      </c>
      <c r="H291">
        <v>187.93</v>
      </c>
      <c r="I291">
        <v>860.68</v>
      </c>
      <c r="J291"/>
    </row>
    <row r="292" spans="1:10" x14ac:dyDescent="0.25">
      <c r="A292" t="s">
        <v>40</v>
      </c>
      <c r="B292">
        <v>2019</v>
      </c>
      <c r="C292" t="s">
        <v>734</v>
      </c>
      <c r="D292">
        <v>4</v>
      </c>
      <c r="E292">
        <v>202.24</v>
      </c>
      <c r="F292" s="44">
        <v>10</v>
      </c>
      <c r="G292">
        <v>5.0599999999999999E-2</v>
      </c>
      <c r="H292">
        <v>40.93</v>
      </c>
      <c r="I292">
        <v>349.17</v>
      </c>
      <c r="J292"/>
    </row>
    <row r="293" spans="1:10" x14ac:dyDescent="0.25">
      <c r="A293" t="s">
        <v>40</v>
      </c>
      <c r="B293">
        <v>2019</v>
      </c>
      <c r="C293" t="s">
        <v>733</v>
      </c>
      <c r="D293">
        <v>12</v>
      </c>
      <c r="E293">
        <v>323.67</v>
      </c>
      <c r="F293" s="44">
        <v>10</v>
      </c>
      <c r="G293">
        <v>5.0599999999999999E-2</v>
      </c>
      <c r="H293">
        <v>196.53</v>
      </c>
      <c r="I293">
        <v>1676.46</v>
      </c>
      <c r="J293"/>
    </row>
    <row r="294" spans="1:10" x14ac:dyDescent="0.25">
      <c r="A294" t="s">
        <v>40</v>
      </c>
      <c r="B294">
        <v>2019</v>
      </c>
      <c r="C294" t="s">
        <v>732</v>
      </c>
      <c r="D294">
        <v>160</v>
      </c>
      <c r="E294">
        <v>21.84</v>
      </c>
      <c r="F294" s="44">
        <v>10</v>
      </c>
      <c r="G294">
        <v>5.0599999999999999E-2</v>
      </c>
      <c r="H294">
        <v>176.82</v>
      </c>
      <c r="I294">
        <v>1508.28</v>
      </c>
      <c r="J294"/>
    </row>
    <row r="295" spans="1:10" x14ac:dyDescent="0.25">
      <c r="A295" t="s">
        <v>40</v>
      </c>
      <c r="B295">
        <v>2019</v>
      </c>
      <c r="C295" t="s">
        <v>684</v>
      </c>
      <c r="D295">
        <v>32</v>
      </c>
      <c r="E295">
        <v>5.37</v>
      </c>
      <c r="F295" s="44">
        <v>12</v>
      </c>
      <c r="G295">
        <v>5.0599999999999999E-2</v>
      </c>
      <c r="H295">
        <v>8.6999999999999993</v>
      </c>
      <c r="I295">
        <v>86.55</v>
      </c>
      <c r="J295"/>
    </row>
    <row r="296" spans="1:10" x14ac:dyDescent="0.25">
      <c r="A296" t="s">
        <v>226</v>
      </c>
      <c r="B296">
        <v>2019</v>
      </c>
      <c r="C296" t="s">
        <v>721</v>
      </c>
      <c r="D296">
        <v>1</v>
      </c>
      <c r="E296">
        <v>0.25</v>
      </c>
      <c r="F296" s="44">
        <v>25</v>
      </c>
      <c r="G296">
        <v>5.1869999999999999E-2</v>
      </c>
      <c r="H296">
        <v>6.9</v>
      </c>
      <c r="I296">
        <v>120.13</v>
      </c>
      <c r="J296"/>
    </row>
    <row r="297" spans="1:10" x14ac:dyDescent="0.25">
      <c r="A297" t="s">
        <v>226</v>
      </c>
      <c r="B297">
        <v>2019</v>
      </c>
      <c r="C297" t="s">
        <v>731</v>
      </c>
      <c r="D297">
        <v>1</v>
      </c>
      <c r="E297">
        <v>0.37</v>
      </c>
      <c r="F297" s="44">
        <v>25</v>
      </c>
      <c r="G297">
        <v>5.1869999999999999E-2</v>
      </c>
      <c r="H297">
        <v>17.73</v>
      </c>
      <c r="I297">
        <v>308.79000000000002</v>
      </c>
      <c r="J297"/>
    </row>
    <row r="298" spans="1:10" x14ac:dyDescent="0.25">
      <c r="A298" t="s">
        <v>226</v>
      </c>
      <c r="B298">
        <v>2019</v>
      </c>
      <c r="C298" t="s">
        <v>730</v>
      </c>
      <c r="D298">
        <v>3</v>
      </c>
      <c r="E298">
        <v>15.97</v>
      </c>
      <c r="F298" s="44">
        <v>25</v>
      </c>
      <c r="G298">
        <v>5.1869999999999999E-2</v>
      </c>
      <c r="H298">
        <v>155.22999999999999</v>
      </c>
      <c r="I298">
        <v>2702.99</v>
      </c>
      <c r="J298"/>
    </row>
    <row r="299" spans="1:10" x14ac:dyDescent="0.25">
      <c r="A299" t="s">
        <v>226</v>
      </c>
      <c r="B299">
        <v>2019</v>
      </c>
      <c r="C299" t="s">
        <v>729</v>
      </c>
      <c r="D299">
        <v>4</v>
      </c>
      <c r="E299">
        <v>10.51</v>
      </c>
      <c r="F299" s="44">
        <v>25</v>
      </c>
      <c r="G299">
        <v>5.1869999999999999E-2</v>
      </c>
      <c r="H299">
        <v>234.89</v>
      </c>
      <c r="I299">
        <v>4090.18</v>
      </c>
      <c r="J299"/>
    </row>
    <row r="300" spans="1:10" x14ac:dyDescent="0.25">
      <c r="A300" t="s">
        <v>226</v>
      </c>
      <c r="B300">
        <v>2019</v>
      </c>
      <c r="C300" t="s">
        <v>728</v>
      </c>
      <c r="D300">
        <v>1</v>
      </c>
      <c r="E300">
        <v>0.85</v>
      </c>
      <c r="F300" s="44">
        <v>25</v>
      </c>
      <c r="G300">
        <v>5.1869999999999999E-2</v>
      </c>
      <c r="H300">
        <v>50.79</v>
      </c>
      <c r="I300">
        <v>884.43</v>
      </c>
      <c r="J300"/>
    </row>
    <row r="301" spans="1:10" x14ac:dyDescent="0.25">
      <c r="A301" t="s">
        <v>226</v>
      </c>
      <c r="B301">
        <v>2019</v>
      </c>
      <c r="C301" t="s">
        <v>727</v>
      </c>
      <c r="D301">
        <v>1</v>
      </c>
      <c r="E301">
        <v>111</v>
      </c>
      <c r="F301" s="44">
        <v>20</v>
      </c>
      <c r="G301">
        <v>5.1869999999999999E-2</v>
      </c>
      <c r="H301">
        <v>5.76</v>
      </c>
      <c r="I301">
        <v>85.66</v>
      </c>
      <c r="J301"/>
    </row>
    <row r="302" spans="1:10" x14ac:dyDescent="0.25">
      <c r="A302" t="s">
        <v>226</v>
      </c>
      <c r="B302">
        <v>2019</v>
      </c>
      <c r="C302" t="s">
        <v>726</v>
      </c>
      <c r="D302">
        <v>2</v>
      </c>
      <c r="E302">
        <v>126</v>
      </c>
      <c r="F302" s="44">
        <v>20</v>
      </c>
      <c r="G302">
        <v>5.1869999999999999E-2</v>
      </c>
      <c r="H302">
        <v>26.14</v>
      </c>
      <c r="I302">
        <v>388.93</v>
      </c>
      <c r="J302"/>
    </row>
    <row r="303" spans="1:10" x14ac:dyDescent="0.25">
      <c r="A303" t="s">
        <v>226</v>
      </c>
      <c r="B303">
        <v>2019</v>
      </c>
      <c r="C303" t="s">
        <v>725</v>
      </c>
      <c r="D303">
        <v>1</v>
      </c>
      <c r="E303">
        <v>2.63</v>
      </c>
      <c r="F303" s="44">
        <v>45</v>
      </c>
      <c r="G303">
        <v>5.1869999999999999E-2</v>
      </c>
      <c r="H303">
        <v>162.75</v>
      </c>
      <c r="I303">
        <v>3990.34</v>
      </c>
      <c r="J303"/>
    </row>
    <row r="304" spans="1:10" x14ac:dyDescent="0.25">
      <c r="A304" t="s">
        <v>226</v>
      </c>
      <c r="B304">
        <v>2019</v>
      </c>
      <c r="C304" t="s">
        <v>719</v>
      </c>
      <c r="D304">
        <v>1</v>
      </c>
      <c r="E304">
        <v>0.24</v>
      </c>
      <c r="F304" s="44">
        <v>45</v>
      </c>
      <c r="G304">
        <v>5.1869999999999999E-2</v>
      </c>
      <c r="H304">
        <v>13.15</v>
      </c>
      <c r="I304">
        <v>322.32</v>
      </c>
      <c r="J304"/>
    </row>
    <row r="305" spans="1:10" x14ac:dyDescent="0.25">
      <c r="A305" t="s">
        <v>226</v>
      </c>
      <c r="B305">
        <v>2019</v>
      </c>
      <c r="C305" t="s">
        <v>724</v>
      </c>
      <c r="D305">
        <v>1</v>
      </c>
      <c r="E305">
        <v>11.23</v>
      </c>
      <c r="F305" s="44">
        <v>45</v>
      </c>
      <c r="G305">
        <v>5.1869999999999999E-2</v>
      </c>
      <c r="H305">
        <v>73.69</v>
      </c>
      <c r="I305">
        <v>1806.69</v>
      </c>
      <c r="J305"/>
    </row>
    <row r="306" spans="1:10" x14ac:dyDescent="0.25">
      <c r="A306" t="s">
        <v>226</v>
      </c>
      <c r="B306">
        <v>2020</v>
      </c>
      <c r="C306" t="s">
        <v>723</v>
      </c>
      <c r="D306">
        <v>1</v>
      </c>
      <c r="E306">
        <v>2258.7199999999998</v>
      </c>
      <c r="F306" s="44">
        <v>15</v>
      </c>
      <c r="G306">
        <v>5.1869999999999999E-2</v>
      </c>
      <c r="H306">
        <v>117.16</v>
      </c>
      <c r="I306">
        <v>1398.65</v>
      </c>
      <c r="J306" t="s">
        <v>722</v>
      </c>
    </row>
    <row r="307" spans="1:10" x14ac:dyDescent="0.25">
      <c r="A307" t="s">
        <v>226</v>
      </c>
      <c r="B307">
        <v>2020</v>
      </c>
      <c r="C307" t="s">
        <v>721</v>
      </c>
      <c r="D307">
        <v>1</v>
      </c>
      <c r="E307">
        <v>0.25</v>
      </c>
      <c r="F307" s="44">
        <v>25</v>
      </c>
      <c r="G307">
        <v>5.1869999999999999E-2</v>
      </c>
      <c r="H307">
        <v>6.54</v>
      </c>
      <c r="I307">
        <v>113.81</v>
      </c>
      <c r="J307"/>
    </row>
    <row r="308" spans="1:10" x14ac:dyDescent="0.25">
      <c r="A308" t="s">
        <v>226</v>
      </c>
      <c r="B308">
        <v>2020</v>
      </c>
      <c r="C308" t="s">
        <v>720</v>
      </c>
      <c r="D308">
        <v>1</v>
      </c>
      <c r="E308">
        <v>0.45</v>
      </c>
      <c r="F308" s="44">
        <v>45</v>
      </c>
      <c r="G308">
        <v>5.1869999999999999E-2</v>
      </c>
      <c r="H308">
        <v>6.54</v>
      </c>
      <c r="I308">
        <v>160.24</v>
      </c>
      <c r="J308"/>
    </row>
    <row r="309" spans="1:10" x14ac:dyDescent="0.25">
      <c r="A309" t="s">
        <v>226</v>
      </c>
      <c r="B309">
        <v>2020</v>
      </c>
      <c r="C309" t="s">
        <v>719</v>
      </c>
      <c r="D309">
        <v>1</v>
      </c>
      <c r="E309">
        <v>0.24</v>
      </c>
      <c r="F309" s="44">
        <v>45</v>
      </c>
      <c r="G309">
        <v>5.1869999999999999E-2</v>
      </c>
      <c r="H309">
        <v>10.95</v>
      </c>
      <c r="I309">
        <v>268.60000000000002</v>
      </c>
      <c r="J309"/>
    </row>
    <row r="310" spans="1:10" x14ac:dyDescent="0.25">
      <c r="A310" t="s">
        <v>226</v>
      </c>
      <c r="B310">
        <v>2020</v>
      </c>
      <c r="C310" t="s">
        <v>718</v>
      </c>
      <c r="D310">
        <v>1</v>
      </c>
      <c r="E310">
        <v>1.75</v>
      </c>
      <c r="F310" s="44">
        <v>45</v>
      </c>
      <c r="G310">
        <v>5.1869999999999999E-2</v>
      </c>
      <c r="H310">
        <v>78.430000000000007</v>
      </c>
      <c r="I310">
        <v>1922.94</v>
      </c>
      <c r="J310"/>
    </row>
    <row r="311" spans="1:10" x14ac:dyDescent="0.25">
      <c r="A311" t="s">
        <v>226</v>
      </c>
      <c r="B311">
        <v>2020</v>
      </c>
      <c r="C311" t="s">
        <v>717</v>
      </c>
      <c r="D311">
        <v>1</v>
      </c>
      <c r="E311">
        <v>0.8</v>
      </c>
      <c r="F311" s="44">
        <v>45</v>
      </c>
      <c r="G311">
        <v>5.1869999999999999E-2</v>
      </c>
      <c r="H311">
        <v>31.87</v>
      </c>
      <c r="I311">
        <v>781.39</v>
      </c>
      <c r="J311"/>
    </row>
    <row r="312" spans="1:10" x14ac:dyDescent="0.25">
      <c r="A312" t="s">
        <v>228</v>
      </c>
      <c r="B312">
        <v>2019</v>
      </c>
      <c r="C312" t="s">
        <v>287</v>
      </c>
      <c r="D312">
        <v>4</v>
      </c>
      <c r="E312">
        <v>1996.4</v>
      </c>
      <c r="F312" s="44">
        <v>15</v>
      </c>
      <c r="G312">
        <v>6.3399999999999998E-2</v>
      </c>
      <c r="H312">
        <v>506</v>
      </c>
      <c r="I312">
        <v>6044</v>
      </c>
      <c r="J312"/>
    </row>
    <row r="313" spans="1:10" x14ac:dyDescent="0.25">
      <c r="A313" t="s">
        <v>228</v>
      </c>
      <c r="B313">
        <v>2019</v>
      </c>
      <c r="C313" t="s">
        <v>716</v>
      </c>
      <c r="D313">
        <v>148</v>
      </c>
      <c r="E313">
        <v>9.98</v>
      </c>
      <c r="F313" s="44">
        <v>24</v>
      </c>
      <c r="G313">
        <v>6.3399999999999998E-2</v>
      </c>
      <c r="H313">
        <v>94</v>
      </c>
      <c r="I313">
        <v>1586</v>
      </c>
      <c r="J313"/>
    </row>
    <row r="314" spans="1:10" x14ac:dyDescent="0.25">
      <c r="A314" t="s">
        <v>228</v>
      </c>
      <c r="B314">
        <v>2020</v>
      </c>
      <c r="C314" t="s">
        <v>287</v>
      </c>
      <c r="D314">
        <v>8</v>
      </c>
      <c r="E314">
        <v>1996.4</v>
      </c>
      <c r="F314" s="44">
        <v>15</v>
      </c>
      <c r="G314">
        <v>6.3399999999999998E-2</v>
      </c>
      <c r="H314">
        <v>1013</v>
      </c>
      <c r="I314">
        <v>12088</v>
      </c>
      <c r="J314"/>
    </row>
    <row r="315" spans="1:10" x14ac:dyDescent="0.25">
      <c r="A315" t="s">
        <v>228</v>
      </c>
      <c r="B315">
        <v>2020</v>
      </c>
      <c r="C315" t="s">
        <v>467</v>
      </c>
      <c r="D315">
        <v>5</v>
      </c>
      <c r="E315">
        <v>2550.2800000000002</v>
      </c>
      <c r="F315" s="44">
        <v>15</v>
      </c>
      <c r="G315">
        <v>6.3399999999999998E-2</v>
      </c>
      <c r="H315">
        <v>808</v>
      </c>
      <c r="I315">
        <v>9651</v>
      </c>
      <c r="J315"/>
    </row>
    <row r="316" spans="1:10" x14ac:dyDescent="0.25">
      <c r="A316" t="s">
        <v>228</v>
      </c>
      <c r="B316">
        <v>2020</v>
      </c>
      <c r="C316" t="s">
        <v>469</v>
      </c>
      <c r="D316">
        <v>5</v>
      </c>
      <c r="E316">
        <v>3054.54</v>
      </c>
      <c r="F316" s="44">
        <v>15</v>
      </c>
      <c r="G316">
        <v>6.3399999999999998E-2</v>
      </c>
      <c r="H316">
        <v>968</v>
      </c>
      <c r="I316">
        <v>11559</v>
      </c>
      <c r="J316"/>
    </row>
    <row r="317" spans="1:10" x14ac:dyDescent="0.25">
      <c r="A317" t="s">
        <v>228</v>
      </c>
      <c r="B317">
        <v>2020</v>
      </c>
      <c r="C317" t="s">
        <v>715</v>
      </c>
      <c r="D317">
        <v>46</v>
      </c>
      <c r="E317">
        <v>9.98</v>
      </c>
      <c r="F317" s="44">
        <v>25</v>
      </c>
      <c r="G317">
        <v>6.3399999999999998E-2</v>
      </c>
      <c r="H317">
        <v>29</v>
      </c>
      <c r="I317">
        <v>507</v>
      </c>
      <c r="J317"/>
    </row>
    <row r="318" spans="1:10" ht="45" x14ac:dyDescent="0.25">
      <c r="A318" t="s">
        <v>84</v>
      </c>
      <c r="B318">
        <v>2019</v>
      </c>
      <c r="C318" t="s">
        <v>569</v>
      </c>
      <c r="D318" s="15" t="s">
        <v>712</v>
      </c>
      <c r="E318">
        <v>6013.12</v>
      </c>
      <c r="F318" s="44">
        <v>45</v>
      </c>
      <c r="G318" t="s">
        <v>705</v>
      </c>
      <c r="H318">
        <v>475.76</v>
      </c>
      <c r="I318">
        <v>11664.97</v>
      </c>
      <c r="J318"/>
    </row>
    <row r="319" spans="1:10" ht="30" x14ac:dyDescent="0.25">
      <c r="A319" t="s">
        <v>84</v>
      </c>
      <c r="B319">
        <v>2019</v>
      </c>
      <c r="C319" t="s">
        <v>563</v>
      </c>
      <c r="D319" s="15" t="s">
        <v>714</v>
      </c>
      <c r="E319">
        <v>247.68</v>
      </c>
      <c r="F319" s="44">
        <v>45</v>
      </c>
      <c r="G319" t="s">
        <v>705</v>
      </c>
      <c r="H319">
        <v>19.600000000000001</v>
      </c>
      <c r="I319">
        <v>480.48</v>
      </c>
      <c r="J319"/>
    </row>
    <row r="320" spans="1:10" ht="30" x14ac:dyDescent="0.25">
      <c r="A320" t="s">
        <v>84</v>
      </c>
      <c r="B320">
        <v>2019</v>
      </c>
      <c r="C320" t="s">
        <v>473</v>
      </c>
      <c r="D320" s="15" t="s">
        <v>714</v>
      </c>
      <c r="E320">
        <v>720</v>
      </c>
      <c r="F320" s="44">
        <v>45</v>
      </c>
      <c r="G320" t="s">
        <v>705</v>
      </c>
      <c r="H320">
        <v>56.97</v>
      </c>
      <c r="I320">
        <v>1396.74</v>
      </c>
      <c r="J320"/>
    </row>
    <row r="321" spans="1:10" ht="30" x14ac:dyDescent="0.25">
      <c r="A321" t="s">
        <v>84</v>
      </c>
      <c r="B321">
        <v>2019</v>
      </c>
      <c r="C321" t="s">
        <v>287</v>
      </c>
      <c r="D321" s="15" t="s">
        <v>711</v>
      </c>
      <c r="E321">
        <v>2153.09</v>
      </c>
      <c r="F321" s="44">
        <v>15</v>
      </c>
      <c r="G321" t="s">
        <v>705</v>
      </c>
      <c r="H321">
        <v>170.35</v>
      </c>
      <c r="I321">
        <v>2033.66</v>
      </c>
      <c r="J321"/>
    </row>
    <row r="322" spans="1:10" ht="45" x14ac:dyDescent="0.25">
      <c r="A322" t="s">
        <v>84</v>
      </c>
      <c r="B322">
        <v>2019</v>
      </c>
      <c r="C322" t="s">
        <v>562</v>
      </c>
      <c r="D322" s="15" t="s">
        <v>713</v>
      </c>
      <c r="E322">
        <v>190.44</v>
      </c>
      <c r="F322" s="44">
        <v>45</v>
      </c>
      <c r="G322" t="s">
        <v>705</v>
      </c>
      <c r="H322">
        <v>15.07</v>
      </c>
      <c r="I322">
        <v>5837.17</v>
      </c>
      <c r="J322"/>
    </row>
    <row r="323" spans="1:10" ht="45" x14ac:dyDescent="0.25">
      <c r="A323" t="s">
        <v>84</v>
      </c>
      <c r="B323">
        <v>2019</v>
      </c>
      <c r="C323" t="s">
        <v>287</v>
      </c>
      <c r="D323" s="15" t="s">
        <v>712</v>
      </c>
      <c r="E323">
        <v>2153.09</v>
      </c>
      <c r="F323" s="44">
        <v>15</v>
      </c>
      <c r="G323" t="s">
        <v>705</v>
      </c>
      <c r="H323">
        <v>170.35</v>
      </c>
      <c r="I323">
        <v>2033.66</v>
      </c>
      <c r="J323"/>
    </row>
    <row r="324" spans="1:10" ht="30" x14ac:dyDescent="0.25">
      <c r="A324" t="s">
        <v>84</v>
      </c>
      <c r="B324">
        <v>2019</v>
      </c>
      <c r="C324" t="s">
        <v>469</v>
      </c>
      <c r="D324" s="15" t="s">
        <v>711</v>
      </c>
      <c r="E324">
        <v>6179.98</v>
      </c>
      <c r="F324" s="44">
        <v>15</v>
      </c>
      <c r="G324" t="s">
        <v>705</v>
      </c>
      <c r="H324">
        <v>488.96</v>
      </c>
      <c r="I324">
        <v>5837.17</v>
      </c>
      <c r="J324"/>
    </row>
    <row r="325" spans="1:10" x14ac:dyDescent="0.25">
      <c r="A325" t="s">
        <v>84</v>
      </c>
      <c r="B325">
        <v>2019</v>
      </c>
      <c r="C325" t="s">
        <v>710</v>
      </c>
      <c r="D325" t="s">
        <v>709</v>
      </c>
      <c r="E325">
        <v>115.2</v>
      </c>
      <c r="F325" s="44">
        <v>25</v>
      </c>
      <c r="G325" t="s">
        <v>705</v>
      </c>
      <c r="H325">
        <v>9.11</v>
      </c>
      <c r="I325">
        <v>158.71</v>
      </c>
      <c r="J325"/>
    </row>
    <row r="326" spans="1:10" x14ac:dyDescent="0.25">
      <c r="A326" t="s">
        <v>84</v>
      </c>
      <c r="B326">
        <v>2019</v>
      </c>
      <c r="C326" t="s">
        <v>483</v>
      </c>
      <c r="D326" t="s">
        <v>708</v>
      </c>
      <c r="E326">
        <v>486.4</v>
      </c>
      <c r="F326" s="44">
        <v>45</v>
      </c>
      <c r="G326" t="s">
        <v>705</v>
      </c>
      <c r="H326">
        <v>38.479999999999997</v>
      </c>
      <c r="I326">
        <v>943.58</v>
      </c>
      <c r="J326"/>
    </row>
    <row r="327" spans="1:10" x14ac:dyDescent="0.25">
      <c r="A327" t="s">
        <v>84</v>
      </c>
      <c r="B327">
        <v>2019</v>
      </c>
      <c r="C327" t="s">
        <v>473</v>
      </c>
      <c r="D327" t="s">
        <v>707</v>
      </c>
      <c r="E327">
        <v>396</v>
      </c>
      <c r="F327" s="44">
        <v>45</v>
      </c>
      <c r="G327" t="s">
        <v>705</v>
      </c>
      <c r="H327">
        <v>31.33</v>
      </c>
      <c r="I327">
        <v>768.21</v>
      </c>
      <c r="J327"/>
    </row>
    <row r="328" spans="1:10" x14ac:dyDescent="0.25">
      <c r="A328" t="s">
        <v>84</v>
      </c>
      <c r="B328">
        <v>2019</v>
      </c>
      <c r="C328" t="s">
        <v>287</v>
      </c>
      <c r="D328" t="s">
        <v>704</v>
      </c>
      <c r="E328">
        <v>2153.09</v>
      </c>
      <c r="F328" s="44">
        <v>15</v>
      </c>
      <c r="G328" t="s">
        <v>705</v>
      </c>
      <c r="H328">
        <v>170.35</v>
      </c>
      <c r="I328">
        <v>2033.66</v>
      </c>
      <c r="J328"/>
    </row>
    <row r="329" spans="1:10" x14ac:dyDescent="0.25">
      <c r="A329" t="s">
        <v>84</v>
      </c>
      <c r="B329">
        <v>2019</v>
      </c>
      <c r="C329" t="s">
        <v>491</v>
      </c>
      <c r="D329" t="s">
        <v>706</v>
      </c>
      <c r="E329">
        <v>913.92</v>
      </c>
      <c r="F329" s="44">
        <v>25</v>
      </c>
      <c r="G329" t="s">
        <v>705</v>
      </c>
      <c r="H329">
        <v>72.31</v>
      </c>
      <c r="I329">
        <v>1259.1300000000001</v>
      </c>
      <c r="J329"/>
    </row>
    <row r="330" spans="1:10" x14ac:dyDescent="0.25">
      <c r="A330" t="s">
        <v>84</v>
      </c>
      <c r="B330">
        <v>2019</v>
      </c>
      <c r="C330" t="s">
        <v>487</v>
      </c>
      <c r="D330" t="s">
        <v>706</v>
      </c>
      <c r="E330">
        <v>672</v>
      </c>
      <c r="F330" s="44">
        <v>25</v>
      </c>
      <c r="G330" t="s">
        <v>705</v>
      </c>
      <c r="H330">
        <v>53.17</v>
      </c>
      <c r="I330">
        <v>925.83</v>
      </c>
      <c r="J330"/>
    </row>
    <row r="331" spans="1:10" x14ac:dyDescent="0.25">
      <c r="A331" t="s">
        <v>84</v>
      </c>
      <c r="B331">
        <v>2019</v>
      </c>
      <c r="C331" t="s">
        <v>469</v>
      </c>
      <c r="D331" t="s">
        <v>704</v>
      </c>
      <c r="E331">
        <v>6179.98</v>
      </c>
      <c r="F331" s="44">
        <v>15</v>
      </c>
      <c r="H331">
        <v>488.96</v>
      </c>
      <c r="I331">
        <v>5837.17</v>
      </c>
      <c r="J331"/>
    </row>
    <row r="332" spans="1:10" x14ac:dyDescent="0.25">
      <c r="A332" t="s">
        <v>56</v>
      </c>
      <c r="B332">
        <v>2019</v>
      </c>
      <c r="C332" t="s">
        <v>699</v>
      </c>
      <c r="D332">
        <v>1</v>
      </c>
      <c r="E332">
        <v>169</v>
      </c>
      <c r="F332" s="44">
        <v>45</v>
      </c>
      <c r="G332" s="24">
        <v>7.0999999999999994E-2</v>
      </c>
      <c r="H332" s="24">
        <v>12</v>
      </c>
      <c r="I332">
        <v>294</v>
      </c>
      <c r="J332"/>
    </row>
    <row r="333" spans="1:10" x14ac:dyDescent="0.25">
      <c r="A333" t="s">
        <v>56</v>
      </c>
      <c r="B333">
        <v>2019</v>
      </c>
      <c r="C333" t="s">
        <v>703</v>
      </c>
      <c r="D333">
        <v>5</v>
      </c>
      <c r="E333">
        <v>851</v>
      </c>
      <c r="F333" s="44">
        <v>15</v>
      </c>
      <c r="G333" s="24">
        <v>7.0999999999999994E-2</v>
      </c>
      <c r="H333" s="24">
        <v>302</v>
      </c>
      <c r="I333">
        <v>3605</v>
      </c>
      <c r="J333"/>
    </row>
    <row r="334" spans="1:10" x14ac:dyDescent="0.25">
      <c r="A334" t="s">
        <v>56</v>
      </c>
      <c r="B334">
        <v>2019</v>
      </c>
      <c r="C334" t="s">
        <v>702</v>
      </c>
      <c r="D334">
        <v>45</v>
      </c>
      <c r="E334">
        <v>2033</v>
      </c>
      <c r="F334" s="44">
        <v>15</v>
      </c>
      <c r="G334" s="24">
        <v>7.0999999999999994E-2</v>
      </c>
      <c r="H334" s="24">
        <v>6496</v>
      </c>
      <c r="I334" s="15">
        <v>77554</v>
      </c>
      <c r="J334"/>
    </row>
    <row r="335" spans="1:10" x14ac:dyDescent="0.25">
      <c r="A335" t="s">
        <v>56</v>
      </c>
      <c r="B335">
        <v>2019</v>
      </c>
      <c r="C335" t="s">
        <v>552</v>
      </c>
      <c r="D335">
        <v>1</v>
      </c>
      <c r="E335">
        <v>987</v>
      </c>
      <c r="F335" s="44">
        <v>20</v>
      </c>
      <c r="G335" s="24">
        <v>7.0999999999999994E-2</v>
      </c>
      <c r="H335" s="24">
        <v>70</v>
      </c>
      <c r="I335" s="15">
        <v>1042</v>
      </c>
      <c r="J335"/>
    </row>
    <row r="336" spans="1:10" x14ac:dyDescent="0.25">
      <c r="A336" t="s">
        <v>56</v>
      </c>
      <c r="B336">
        <v>2019</v>
      </c>
      <c r="C336" t="s">
        <v>697</v>
      </c>
      <c r="D336">
        <v>2</v>
      </c>
      <c r="E336">
        <v>987</v>
      </c>
      <c r="F336" s="44">
        <v>20</v>
      </c>
      <c r="G336" s="24">
        <v>7.0999999999999994E-2</v>
      </c>
      <c r="H336" s="24">
        <v>140</v>
      </c>
      <c r="I336" s="15">
        <v>2085</v>
      </c>
      <c r="J336" t="s">
        <v>701</v>
      </c>
    </row>
    <row r="337" spans="1:10" x14ac:dyDescent="0.25">
      <c r="A337" t="s">
        <v>56</v>
      </c>
      <c r="B337">
        <v>2019</v>
      </c>
      <c r="C337" t="s">
        <v>542</v>
      </c>
      <c r="D337">
        <v>1</v>
      </c>
      <c r="E337">
        <v>6180</v>
      </c>
      <c r="F337" s="44">
        <v>15</v>
      </c>
      <c r="G337" s="24">
        <v>7.0999999999999994E-2</v>
      </c>
      <c r="H337" s="24">
        <v>439</v>
      </c>
      <c r="I337" s="15">
        <v>5238</v>
      </c>
      <c r="J337"/>
    </row>
    <row r="338" spans="1:10" x14ac:dyDescent="0.25">
      <c r="A338" t="s">
        <v>56</v>
      </c>
      <c r="B338">
        <v>2019</v>
      </c>
      <c r="C338" t="s">
        <v>541</v>
      </c>
      <c r="D338">
        <v>6</v>
      </c>
      <c r="E338">
        <v>2930</v>
      </c>
      <c r="F338" s="44">
        <v>15</v>
      </c>
      <c r="G338" s="24">
        <v>7.0999999999999994E-2</v>
      </c>
      <c r="H338" s="24">
        <v>1248</v>
      </c>
      <c r="I338" s="15">
        <v>14900</v>
      </c>
      <c r="J338"/>
    </row>
    <row r="339" spans="1:10" x14ac:dyDescent="0.25">
      <c r="A339" t="s">
        <v>56</v>
      </c>
      <c r="B339">
        <v>2019</v>
      </c>
      <c r="C339" t="s">
        <v>550</v>
      </c>
      <c r="D339">
        <v>1</v>
      </c>
      <c r="E339">
        <v>100</v>
      </c>
      <c r="F339" s="44">
        <v>20</v>
      </c>
      <c r="G339" s="24">
        <v>7.0999999999999994E-2</v>
      </c>
      <c r="H339" s="24">
        <v>7</v>
      </c>
      <c r="I339" s="15">
        <v>106</v>
      </c>
      <c r="J339"/>
    </row>
    <row r="340" spans="1:10" x14ac:dyDescent="0.25">
      <c r="A340" t="s">
        <v>56</v>
      </c>
      <c r="B340">
        <v>2019</v>
      </c>
      <c r="C340" t="s">
        <v>538</v>
      </c>
      <c r="D340">
        <v>4</v>
      </c>
      <c r="E340">
        <v>1112</v>
      </c>
      <c r="F340" s="44">
        <v>45</v>
      </c>
      <c r="G340" s="24">
        <v>7.0999999999999994E-2</v>
      </c>
      <c r="H340" s="24">
        <v>316</v>
      </c>
      <c r="I340" s="15">
        <v>7742</v>
      </c>
      <c r="J340"/>
    </row>
    <row r="341" spans="1:10" x14ac:dyDescent="0.25">
      <c r="A341" t="s">
        <v>56</v>
      </c>
      <c r="B341">
        <v>2019</v>
      </c>
      <c r="C341" t="s">
        <v>700</v>
      </c>
      <c r="D341">
        <v>2</v>
      </c>
      <c r="E341">
        <v>6981</v>
      </c>
      <c r="F341" s="44">
        <v>15</v>
      </c>
      <c r="G341" s="24">
        <v>7.0999999999999994E-2</v>
      </c>
      <c r="H341" s="24">
        <v>991</v>
      </c>
      <c r="I341" s="15">
        <v>11834</v>
      </c>
      <c r="J341"/>
    </row>
    <row r="342" spans="1:10" x14ac:dyDescent="0.25">
      <c r="A342" t="s">
        <v>56</v>
      </c>
      <c r="B342">
        <v>2019</v>
      </c>
      <c r="C342" t="s">
        <v>548</v>
      </c>
      <c r="D342">
        <v>5</v>
      </c>
      <c r="E342">
        <v>3657</v>
      </c>
      <c r="F342" s="44">
        <v>15</v>
      </c>
      <c r="G342" s="24">
        <v>7.0999999999999994E-2</v>
      </c>
      <c r="H342" s="24">
        <v>1298</v>
      </c>
      <c r="I342" s="15">
        <v>15497</v>
      </c>
      <c r="J342"/>
    </row>
    <row r="343" spans="1:10" x14ac:dyDescent="0.25">
      <c r="A343" t="s">
        <v>56</v>
      </c>
      <c r="B343">
        <v>2019</v>
      </c>
      <c r="C343" t="s">
        <v>695</v>
      </c>
      <c r="D343">
        <v>15</v>
      </c>
      <c r="E343">
        <v>482</v>
      </c>
      <c r="F343" s="44">
        <v>45</v>
      </c>
      <c r="G343" s="24">
        <v>7.0999999999999994E-2</v>
      </c>
      <c r="H343" s="24">
        <v>513</v>
      </c>
      <c r="I343" s="15">
        <v>12589</v>
      </c>
      <c r="J343"/>
    </row>
    <row r="344" spans="1:10" x14ac:dyDescent="0.25">
      <c r="A344" t="s">
        <v>56</v>
      </c>
      <c r="B344">
        <v>2020</v>
      </c>
      <c r="C344" t="s">
        <v>699</v>
      </c>
      <c r="D344">
        <v>2</v>
      </c>
      <c r="E344">
        <v>184</v>
      </c>
      <c r="F344" s="44">
        <v>45</v>
      </c>
      <c r="G344" s="24">
        <v>7.0999999999999994E-2</v>
      </c>
      <c r="H344" s="24">
        <v>26</v>
      </c>
      <c r="I344" s="15">
        <v>642</v>
      </c>
      <c r="J344"/>
    </row>
    <row r="345" spans="1:10" x14ac:dyDescent="0.25">
      <c r="A345" t="s">
        <v>56</v>
      </c>
      <c r="B345">
        <v>2020</v>
      </c>
      <c r="C345" t="s">
        <v>547</v>
      </c>
      <c r="D345">
        <v>5</v>
      </c>
      <c r="E345">
        <v>5089</v>
      </c>
      <c r="F345" s="44">
        <v>15</v>
      </c>
      <c r="G345" s="24">
        <v>7.0999999999999994E-2</v>
      </c>
      <c r="H345" s="24">
        <v>1806</v>
      </c>
      <c r="I345" s="15">
        <v>21565</v>
      </c>
      <c r="J345"/>
    </row>
    <row r="346" spans="1:10" x14ac:dyDescent="0.25">
      <c r="A346" t="s">
        <v>56</v>
      </c>
      <c r="B346">
        <v>2020</v>
      </c>
      <c r="C346" t="s">
        <v>546</v>
      </c>
      <c r="D346">
        <v>30</v>
      </c>
      <c r="E346">
        <v>1580</v>
      </c>
      <c r="F346" s="44">
        <v>15</v>
      </c>
      <c r="G346" s="24">
        <v>7.0999999999999994E-2</v>
      </c>
      <c r="H346" s="24">
        <v>3366</v>
      </c>
      <c r="I346" s="15">
        <v>40182</v>
      </c>
      <c r="J346"/>
    </row>
    <row r="347" spans="1:10" x14ac:dyDescent="0.25">
      <c r="A347" t="s">
        <v>56</v>
      </c>
      <c r="B347">
        <v>2020</v>
      </c>
      <c r="C347" t="s">
        <v>698</v>
      </c>
      <c r="D347">
        <v>1</v>
      </c>
      <c r="E347">
        <v>1033</v>
      </c>
      <c r="F347" s="44">
        <v>20</v>
      </c>
      <c r="G347" s="24">
        <v>7.0999999999999994E-2</v>
      </c>
      <c r="H347" s="24">
        <v>73</v>
      </c>
      <c r="I347" s="15">
        <v>1091</v>
      </c>
      <c r="J347"/>
    </row>
    <row r="348" spans="1:10" x14ac:dyDescent="0.25">
      <c r="A348" t="s">
        <v>56</v>
      </c>
      <c r="B348">
        <v>2020</v>
      </c>
      <c r="C348" t="s">
        <v>697</v>
      </c>
      <c r="D348">
        <v>1</v>
      </c>
      <c r="E348">
        <v>1033</v>
      </c>
      <c r="F348" s="44">
        <v>20</v>
      </c>
      <c r="G348" s="24">
        <v>7.0999999999999994E-2</v>
      </c>
      <c r="H348" s="24">
        <v>73</v>
      </c>
      <c r="I348" s="15">
        <v>1091</v>
      </c>
      <c r="J348"/>
    </row>
    <row r="349" spans="1:10" x14ac:dyDescent="0.25">
      <c r="A349" t="s">
        <v>56</v>
      </c>
      <c r="B349">
        <v>2020</v>
      </c>
      <c r="C349" t="s">
        <v>541</v>
      </c>
      <c r="D349">
        <v>18</v>
      </c>
      <c r="E349">
        <v>2629</v>
      </c>
      <c r="F349" s="44">
        <v>15</v>
      </c>
      <c r="G349" s="24">
        <v>7.0999999999999994E-2</v>
      </c>
      <c r="H349" s="24">
        <v>3360</v>
      </c>
      <c r="I349" s="15">
        <v>40111</v>
      </c>
      <c r="J349"/>
    </row>
    <row r="350" spans="1:10" x14ac:dyDescent="0.25">
      <c r="A350" t="s">
        <v>56</v>
      </c>
      <c r="B350">
        <v>2020</v>
      </c>
      <c r="C350" t="s">
        <v>538</v>
      </c>
      <c r="D350">
        <v>2</v>
      </c>
      <c r="E350">
        <v>219</v>
      </c>
      <c r="F350" s="44">
        <v>45</v>
      </c>
      <c r="G350" s="24">
        <v>7.0999999999999994E-2</v>
      </c>
      <c r="H350" s="24">
        <v>31</v>
      </c>
      <c r="I350" s="15">
        <v>762</v>
      </c>
      <c r="J350"/>
    </row>
    <row r="351" spans="1:10" x14ac:dyDescent="0.25">
      <c r="A351" t="s">
        <v>56</v>
      </c>
      <c r="B351">
        <v>2020</v>
      </c>
      <c r="C351" t="s">
        <v>536</v>
      </c>
      <c r="D351">
        <v>1</v>
      </c>
      <c r="E351">
        <v>6981</v>
      </c>
      <c r="F351" s="44">
        <v>15</v>
      </c>
      <c r="G351" s="24">
        <v>7.0999999999999994E-2</v>
      </c>
      <c r="H351" s="24">
        <v>496</v>
      </c>
      <c r="I351" s="15">
        <v>5917</v>
      </c>
      <c r="J351"/>
    </row>
    <row r="352" spans="1:10" x14ac:dyDescent="0.25">
      <c r="A352" t="s">
        <v>56</v>
      </c>
      <c r="B352">
        <v>2020</v>
      </c>
      <c r="C352" t="s">
        <v>534</v>
      </c>
      <c r="D352">
        <v>12</v>
      </c>
      <c r="E352">
        <v>3437</v>
      </c>
      <c r="F352" s="44">
        <v>15</v>
      </c>
      <c r="G352" s="24">
        <v>7.0999999999999994E-2</v>
      </c>
      <c r="H352" s="24">
        <v>2928</v>
      </c>
      <c r="I352" s="15">
        <v>34958</v>
      </c>
      <c r="J352"/>
    </row>
    <row r="353" spans="1:10" x14ac:dyDescent="0.25">
      <c r="A353" t="s">
        <v>56</v>
      </c>
      <c r="B353">
        <v>2020</v>
      </c>
      <c r="C353" t="s">
        <v>696</v>
      </c>
      <c r="D353">
        <v>1</v>
      </c>
      <c r="E353">
        <v>99157</v>
      </c>
      <c r="F353" s="44">
        <v>45</v>
      </c>
      <c r="G353" s="24">
        <v>7.0999999999999994E-2</v>
      </c>
      <c r="H353" s="24">
        <v>7040</v>
      </c>
      <c r="I353" s="15">
        <v>172616</v>
      </c>
      <c r="J353"/>
    </row>
    <row r="354" spans="1:10" x14ac:dyDescent="0.25">
      <c r="A354" t="s">
        <v>56</v>
      </c>
      <c r="B354">
        <v>2020</v>
      </c>
      <c r="C354" t="s">
        <v>695</v>
      </c>
      <c r="D354">
        <v>23</v>
      </c>
      <c r="E354">
        <v>527</v>
      </c>
      <c r="F354" s="44">
        <v>45</v>
      </c>
      <c r="G354" s="24">
        <v>7.0999999999999994E-2</v>
      </c>
      <c r="H354" s="24">
        <v>860</v>
      </c>
      <c r="I354" s="15">
        <v>21085</v>
      </c>
      <c r="J354"/>
    </row>
    <row r="355" spans="1:10" x14ac:dyDescent="0.25">
      <c r="A355" t="s">
        <v>20</v>
      </c>
      <c r="B355">
        <v>2019</v>
      </c>
      <c r="C355" t="s">
        <v>269</v>
      </c>
      <c r="D355">
        <v>1</v>
      </c>
      <c r="E355">
        <v>1517</v>
      </c>
      <c r="F355" s="44">
        <v>25</v>
      </c>
      <c r="G355">
        <v>0.10179000000000001</v>
      </c>
      <c r="H355">
        <v>154.41543000000001</v>
      </c>
      <c r="I355">
        <v>2688.8586884022016</v>
      </c>
    </row>
    <row r="356" spans="1:10" x14ac:dyDescent="0.25">
      <c r="A356" t="s">
        <v>20</v>
      </c>
      <c r="B356">
        <v>2019</v>
      </c>
      <c r="C356" t="s">
        <v>262</v>
      </c>
      <c r="D356">
        <v>1</v>
      </c>
      <c r="E356">
        <v>734.99</v>
      </c>
      <c r="F356" s="44">
        <v>15</v>
      </c>
      <c r="G356">
        <v>0.10179000000000001</v>
      </c>
      <c r="H356">
        <v>74.814632100000011</v>
      </c>
      <c r="I356">
        <v>893.13222155083395</v>
      </c>
    </row>
    <row r="357" spans="1:10" x14ac:dyDescent="0.25">
      <c r="A357" t="s">
        <v>20</v>
      </c>
      <c r="B357">
        <v>2019</v>
      </c>
      <c r="C357" t="s">
        <v>260</v>
      </c>
      <c r="D357">
        <v>1</v>
      </c>
      <c r="E357">
        <v>5758.01</v>
      </c>
      <c r="F357" s="44">
        <v>15</v>
      </c>
      <c r="G357">
        <v>0.10179000000000001</v>
      </c>
      <c r="H357">
        <v>586.10783790000005</v>
      </c>
      <c r="I357">
        <v>6996.917322700876</v>
      </c>
    </row>
    <row r="358" spans="1:10" x14ac:dyDescent="0.25">
      <c r="A358" t="s">
        <v>20</v>
      </c>
      <c r="B358">
        <v>2019</v>
      </c>
      <c r="C358" t="s">
        <v>252</v>
      </c>
      <c r="D358">
        <v>1</v>
      </c>
      <c r="E358">
        <v>3054.54</v>
      </c>
      <c r="F358" s="44">
        <v>15</v>
      </c>
      <c r="G358">
        <v>0.10199</v>
      </c>
      <c r="H358">
        <v>311.53253459999996</v>
      </c>
      <c r="I358">
        <v>3719.0551754736221</v>
      </c>
    </row>
    <row r="359" spans="1:10" x14ac:dyDescent="0.25">
      <c r="A359" t="s">
        <v>20</v>
      </c>
      <c r="B359">
        <v>2020</v>
      </c>
      <c r="C359" t="s">
        <v>269</v>
      </c>
      <c r="D359">
        <v>1</v>
      </c>
      <c r="E359">
        <v>1277.44</v>
      </c>
      <c r="F359" s="44">
        <v>25</v>
      </c>
      <c r="G359">
        <v>0.10199</v>
      </c>
      <c r="H359">
        <v>130.28610560000001</v>
      </c>
      <c r="I359">
        <v>2268.6911989342434</v>
      </c>
    </row>
    <row r="360" spans="1:10" x14ac:dyDescent="0.25">
      <c r="A360" t="s">
        <v>20</v>
      </c>
      <c r="B360">
        <v>2020</v>
      </c>
      <c r="C360" t="s">
        <v>269</v>
      </c>
      <c r="D360">
        <v>1</v>
      </c>
      <c r="E360">
        <v>628.74</v>
      </c>
      <c r="F360" s="44">
        <v>25</v>
      </c>
      <c r="G360">
        <v>0.10199</v>
      </c>
      <c r="H360">
        <v>64.125192600000005</v>
      </c>
      <c r="I360">
        <v>1116.6214494754479</v>
      </c>
    </row>
    <row r="361" spans="1:10" x14ac:dyDescent="0.25">
      <c r="A361" t="s">
        <v>20</v>
      </c>
      <c r="B361">
        <v>2020</v>
      </c>
      <c r="C361" t="s">
        <v>260</v>
      </c>
      <c r="D361">
        <v>1</v>
      </c>
      <c r="E361">
        <v>5758.01</v>
      </c>
      <c r="F361" s="44">
        <v>15</v>
      </c>
      <c r="G361">
        <v>0.10199</v>
      </c>
      <c r="H361">
        <v>587.25943989999996</v>
      </c>
      <c r="I361">
        <v>7010.6650726226762</v>
      </c>
    </row>
    <row r="362" spans="1:10" x14ac:dyDescent="0.25">
      <c r="A362" t="s">
        <v>20</v>
      </c>
      <c r="B362">
        <v>2020</v>
      </c>
      <c r="C362" t="s">
        <v>247</v>
      </c>
      <c r="D362">
        <v>1</v>
      </c>
      <c r="E362">
        <v>434.83</v>
      </c>
      <c r="F362" s="44">
        <v>5</v>
      </c>
      <c r="G362">
        <v>0.10199</v>
      </c>
      <c r="H362">
        <v>44.348311699999996</v>
      </c>
      <c r="I362">
        <v>203.10228183243328</v>
      </c>
    </row>
    <row r="363" spans="1:10" x14ac:dyDescent="0.25">
      <c r="A363" t="s">
        <v>20</v>
      </c>
      <c r="B363">
        <v>2020</v>
      </c>
      <c r="C363" t="s">
        <v>575</v>
      </c>
      <c r="D363">
        <v>1</v>
      </c>
      <c r="E363">
        <v>152.13</v>
      </c>
      <c r="F363" s="44">
        <v>14</v>
      </c>
      <c r="G363">
        <v>0.10199</v>
      </c>
      <c r="H363">
        <v>15.5157387</v>
      </c>
      <c r="I363">
        <v>175.26691916669878</v>
      </c>
    </row>
    <row r="364" spans="1:10" x14ac:dyDescent="0.25">
      <c r="A364" t="s">
        <v>20</v>
      </c>
      <c r="B364">
        <v>2020</v>
      </c>
      <c r="C364" t="s">
        <v>694</v>
      </c>
      <c r="D364">
        <v>7584</v>
      </c>
      <c r="E364">
        <v>7.17</v>
      </c>
      <c r="F364" s="44">
        <v>13</v>
      </c>
      <c r="G364">
        <v>0.10414</v>
      </c>
      <c r="H364">
        <v>5662.8499392000003</v>
      </c>
      <c r="I364">
        <v>60224.156164049135</v>
      </c>
    </row>
    <row r="365" spans="1:10" x14ac:dyDescent="0.25">
      <c r="A365" t="s">
        <v>20</v>
      </c>
      <c r="B365">
        <v>2020</v>
      </c>
      <c r="C365" t="s">
        <v>693</v>
      </c>
      <c r="D365">
        <v>7584</v>
      </c>
      <c r="E365">
        <v>18.05</v>
      </c>
      <c r="F365" s="44">
        <v>13</v>
      </c>
      <c r="G365">
        <v>0.10414</v>
      </c>
      <c r="H365">
        <v>14255.849568</v>
      </c>
      <c r="I365">
        <v>151610.32339764113</v>
      </c>
    </row>
    <row r="366" spans="1:10" x14ac:dyDescent="0.25">
      <c r="A366" t="s">
        <v>20</v>
      </c>
      <c r="B366">
        <v>2019</v>
      </c>
      <c r="C366" t="s">
        <v>469</v>
      </c>
      <c r="D366">
        <v>7</v>
      </c>
      <c r="E366">
        <v>3054.54</v>
      </c>
      <c r="F366" s="44">
        <v>15</v>
      </c>
      <c r="G366">
        <v>0.10414</v>
      </c>
      <c r="H366">
        <v>2226.6985691999998</v>
      </c>
      <c r="I366">
        <v>26582.182976926772</v>
      </c>
    </row>
    <row r="367" spans="1:10" x14ac:dyDescent="0.25">
      <c r="A367" t="s">
        <v>20</v>
      </c>
      <c r="B367">
        <v>2019</v>
      </c>
      <c r="C367" t="s">
        <v>467</v>
      </c>
      <c r="D367">
        <v>3</v>
      </c>
      <c r="E367">
        <v>2550.2800000000002</v>
      </c>
      <c r="F367" s="44">
        <v>15</v>
      </c>
      <c r="G367">
        <v>0.10414</v>
      </c>
      <c r="H367">
        <v>796.75847759999999</v>
      </c>
      <c r="I367">
        <v>9511.6509854273318</v>
      </c>
    </row>
    <row r="368" spans="1:10" x14ac:dyDescent="0.25">
      <c r="A368" t="s">
        <v>20</v>
      </c>
      <c r="B368">
        <v>2019</v>
      </c>
      <c r="C368" t="s">
        <v>287</v>
      </c>
      <c r="D368">
        <v>4</v>
      </c>
      <c r="E368">
        <v>1996.4</v>
      </c>
      <c r="F368" s="44">
        <v>15</v>
      </c>
      <c r="G368">
        <v>0.10414</v>
      </c>
      <c r="H368">
        <v>831.62038400000006</v>
      </c>
      <c r="I368">
        <v>9927.8301610317958</v>
      </c>
    </row>
    <row r="369" spans="1:9" x14ac:dyDescent="0.25">
      <c r="A369" t="s">
        <v>20</v>
      </c>
      <c r="B369">
        <v>2019</v>
      </c>
      <c r="C369" t="s">
        <v>528</v>
      </c>
      <c r="D369">
        <v>8</v>
      </c>
      <c r="E369">
        <v>50.72</v>
      </c>
      <c r="F369" s="44">
        <v>5</v>
      </c>
      <c r="G369">
        <v>0.10414</v>
      </c>
      <c r="H369">
        <v>42.255846399999996</v>
      </c>
      <c r="I369">
        <v>193.51940345906809</v>
      </c>
    </row>
    <row r="370" spans="1:9" x14ac:dyDescent="0.25">
      <c r="A370" t="s">
        <v>20</v>
      </c>
      <c r="B370">
        <v>2019</v>
      </c>
      <c r="C370" t="s">
        <v>692</v>
      </c>
      <c r="D370">
        <v>3</v>
      </c>
      <c r="E370">
        <v>50.72</v>
      </c>
      <c r="F370" s="44">
        <v>5</v>
      </c>
      <c r="G370">
        <v>0.10414</v>
      </c>
      <c r="H370">
        <v>15.845942399999998</v>
      </c>
      <c r="I370">
        <v>72.56977629715054</v>
      </c>
    </row>
    <row r="371" spans="1:9" x14ac:dyDescent="0.25">
      <c r="A371" t="s">
        <v>20</v>
      </c>
      <c r="B371">
        <v>2019</v>
      </c>
      <c r="C371" t="s">
        <v>691</v>
      </c>
      <c r="D371">
        <v>7</v>
      </c>
      <c r="E371">
        <v>238</v>
      </c>
      <c r="F371" s="44">
        <v>5</v>
      </c>
      <c r="G371">
        <v>0.10414</v>
      </c>
      <c r="H371">
        <v>173.49723999999998</v>
      </c>
      <c r="I371">
        <v>794.5665569864143</v>
      </c>
    </row>
    <row r="372" spans="1:9" x14ac:dyDescent="0.25">
      <c r="A372" t="s">
        <v>20</v>
      </c>
      <c r="B372">
        <v>2019</v>
      </c>
      <c r="C372" t="s">
        <v>690</v>
      </c>
      <c r="D372">
        <v>3</v>
      </c>
      <c r="E372">
        <v>38</v>
      </c>
      <c r="F372" s="44">
        <v>5</v>
      </c>
      <c r="G372">
        <v>0.10414</v>
      </c>
      <c r="H372">
        <v>11.87196</v>
      </c>
      <c r="I372">
        <v>54.370100538085978</v>
      </c>
    </row>
    <row r="373" spans="1:9" x14ac:dyDescent="0.25">
      <c r="A373" t="s">
        <v>20</v>
      </c>
      <c r="B373">
        <v>2019</v>
      </c>
      <c r="C373" t="s">
        <v>689</v>
      </c>
      <c r="D373">
        <v>1</v>
      </c>
      <c r="E373">
        <v>149.93</v>
      </c>
      <c r="F373" s="44">
        <v>10</v>
      </c>
      <c r="G373">
        <v>0.10414</v>
      </c>
      <c r="H373">
        <v>15.6137102</v>
      </c>
      <c r="I373">
        <v>133.18811504063569</v>
      </c>
    </row>
    <row r="374" spans="1:9" x14ac:dyDescent="0.25">
      <c r="A374" t="s">
        <v>20</v>
      </c>
      <c r="B374">
        <v>2019</v>
      </c>
      <c r="C374" t="s">
        <v>688</v>
      </c>
      <c r="D374">
        <v>6</v>
      </c>
      <c r="E374">
        <v>229.39</v>
      </c>
      <c r="F374" s="44">
        <v>10</v>
      </c>
      <c r="G374">
        <v>0.10414</v>
      </c>
      <c r="H374">
        <v>143.33204759999998</v>
      </c>
      <c r="I374">
        <v>1222.6514390384079</v>
      </c>
    </row>
    <row r="375" spans="1:9" x14ac:dyDescent="0.25">
      <c r="A375" t="s">
        <v>20</v>
      </c>
      <c r="B375">
        <v>2019</v>
      </c>
      <c r="C375" t="s">
        <v>687</v>
      </c>
      <c r="D375">
        <v>1</v>
      </c>
      <c r="E375">
        <v>31.43</v>
      </c>
      <c r="F375" s="44">
        <v>13</v>
      </c>
      <c r="G375">
        <v>0.10414</v>
      </c>
      <c r="H375">
        <v>3.2731201999999997</v>
      </c>
      <c r="I375">
        <v>34.809487128375387</v>
      </c>
    </row>
    <row r="376" spans="1:9" x14ac:dyDescent="0.25">
      <c r="A376" t="s">
        <v>20</v>
      </c>
      <c r="B376">
        <v>2019</v>
      </c>
      <c r="C376" t="s">
        <v>686</v>
      </c>
      <c r="D376">
        <v>8</v>
      </c>
      <c r="E376">
        <v>51.96</v>
      </c>
      <c r="F376" s="44">
        <v>13</v>
      </c>
      <c r="G376">
        <v>0.10414</v>
      </c>
      <c r="H376">
        <v>43.288915199999998</v>
      </c>
      <c r="I376">
        <v>460.37567959029849</v>
      </c>
    </row>
    <row r="377" spans="1:9" x14ac:dyDescent="0.25">
      <c r="A377" t="s">
        <v>20</v>
      </c>
      <c r="B377">
        <v>2019</v>
      </c>
      <c r="C377" t="s">
        <v>685</v>
      </c>
      <c r="D377">
        <v>9</v>
      </c>
      <c r="E377">
        <v>51.69</v>
      </c>
      <c r="F377" s="44">
        <v>13</v>
      </c>
      <c r="G377">
        <v>0.10414</v>
      </c>
      <c r="H377">
        <v>48.446969399999993</v>
      </c>
      <c r="I377">
        <v>515.23135561538379</v>
      </c>
    </row>
    <row r="378" spans="1:9" x14ac:dyDescent="0.25">
      <c r="A378" t="s">
        <v>20</v>
      </c>
      <c r="B378">
        <v>2019</v>
      </c>
      <c r="C378" t="s">
        <v>684</v>
      </c>
      <c r="D378">
        <v>23</v>
      </c>
      <c r="E378">
        <v>5</v>
      </c>
      <c r="F378" s="44">
        <v>13</v>
      </c>
      <c r="G378">
        <v>0.10414</v>
      </c>
      <c r="H378">
        <v>11.976099999999999</v>
      </c>
      <c r="I378">
        <v>127.36528857025674</v>
      </c>
    </row>
    <row r="379" spans="1:9" x14ac:dyDescent="0.25">
      <c r="A379" t="s">
        <v>20</v>
      </c>
      <c r="B379">
        <v>2019</v>
      </c>
      <c r="C379" t="s">
        <v>683</v>
      </c>
      <c r="D379">
        <v>17</v>
      </c>
      <c r="E379">
        <v>16.79</v>
      </c>
      <c r="F379" s="44">
        <v>13</v>
      </c>
      <c r="G379">
        <v>0.10414</v>
      </c>
      <c r="H379">
        <v>29.724680199999998</v>
      </c>
      <c r="I379">
        <v>316.12064623137724</v>
      </c>
    </row>
    <row r="380" spans="1:9" x14ac:dyDescent="0.25">
      <c r="A380" t="s">
        <v>20</v>
      </c>
      <c r="B380">
        <v>2019</v>
      </c>
      <c r="C380" t="s">
        <v>682</v>
      </c>
      <c r="D380">
        <v>20</v>
      </c>
      <c r="E380">
        <v>37.24</v>
      </c>
      <c r="F380" s="44">
        <v>13</v>
      </c>
      <c r="G380">
        <v>0.10414</v>
      </c>
      <c r="H380">
        <v>77.563472000000004</v>
      </c>
      <c r="I380">
        <v>824.88406023588891</v>
      </c>
    </row>
    <row r="381" spans="1:9" x14ac:dyDescent="0.25">
      <c r="A381" t="s">
        <v>20</v>
      </c>
      <c r="B381">
        <v>2019</v>
      </c>
      <c r="C381" t="s">
        <v>681</v>
      </c>
      <c r="D381">
        <v>4</v>
      </c>
      <c r="E381">
        <v>7.49</v>
      </c>
      <c r="F381" s="44">
        <v>13</v>
      </c>
      <c r="G381">
        <v>0.10414</v>
      </c>
      <c r="H381">
        <v>3.1200343999999998</v>
      </c>
      <c r="I381">
        <v>33.18142648317297</v>
      </c>
    </row>
    <row r="382" spans="1:9" x14ac:dyDescent="0.25">
      <c r="A382" t="s">
        <v>20</v>
      </c>
      <c r="B382">
        <v>2019</v>
      </c>
      <c r="C382" t="s">
        <v>680</v>
      </c>
      <c r="D382">
        <v>2</v>
      </c>
      <c r="E382">
        <v>17.79</v>
      </c>
      <c r="F382" s="44">
        <v>13</v>
      </c>
      <c r="G382">
        <v>0.10414</v>
      </c>
      <c r="H382">
        <v>3.7053011999999996</v>
      </c>
      <c r="I382">
        <v>39.405712759388997</v>
      </c>
    </row>
    <row r="383" spans="1:9" x14ac:dyDescent="0.25">
      <c r="A383" t="s">
        <v>20</v>
      </c>
      <c r="B383">
        <v>2019</v>
      </c>
      <c r="C383" t="s">
        <v>679</v>
      </c>
      <c r="D383">
        <v>30</v>
      </c>
      <c r="E383">
        <v>29.05</v>
      </c>
      <c r="F383" s="44">
        <v>13</v>
      </c>
      <c r="G383">
        <v>0.10414</v>
      </c>
      <c r="H383">
        <v>90.758009999999999</v>
      </c>
      <c r="I383">
        <v>965.20738251285877</v>
      </c>
    </row>
    <row r="384" spans="1:9" x14ac:dyDescent="0.25">
      <c r="A384" t="s">
        <v>20</v>
      </c>
      <c r="B384">
        <v>2019</v>
      </c>
      <c r="C384" t="s">
        <v>359</v>
      </c>
      <c r="D384">
        <v>26</v>
      </c>
      <c r="E384">
        <v>19.899999999999999</v>
      </c>
      <c r="F384" s="44">
        <v>13</v>
      </c>
      <c r="G384">
        <v>0.10414</v>
      </c>
      <c r="H384">
        <v>53.882035999999999</v>
      </c>
      <c r="I384">
        <v>573.03304614131162</v>
      </c>
    </row>
    <row r="385" spans="1:9" x14ac:dyDescent="0.25">
      <c r="A385" t="s">
        <v>20</v>
      </c>
      <c r="B385">
        <v>2019</v>
      </c>
      <c r="C385" t="s">
        <v>678</v>
      </c>
      <c r="D385">
        <v>135</v>
      </c>
      <c r="E385">
        <v>40.32</v>
      </c>
      <c r="F385" s="44">
        <v>13</v>
      </c>
      <c r="G385">
        <v>0.10414</v>
      </c>
      <c r="H385">
        <v>566.85484799999995</v>
      </c>
      <c r="I385">
        <v>6028.4759890923606</v>
      </c>
    </row>
    <row r="386" spans="1:9" x14ac:dyDescent="0.25">
      <c r="A386" t="s">
        <v>20</v>
      </c>
      <c r="B386">
        <v>2019</v>
      </c>
      <c r="C386" t="s">
        <v>677</v>
      </c>
      <c r="D386">
        <v>2</v>
      </c>
      <c r="E386">
        <v>42.16</v>
      </c>
      <c r="F386" s="44">
        <v>13</v>
      </c>
      <c r="G386">
        <v>0.10414</v>
      </c>
      <c r="H386">
        <v>8.7810847999999986</v>
      </c>
      <c r="I386">
        <v>93.386444628209119</v>
      </c>
    </row>
    <row r="387" spans="1:9" x14ac:dyDescent="0.25">
      <c r="A387" t="s">
        <v>20</v>
      </c>
      <c r="B387">
        <v>2019</v>
      </c>
      <c r="C387" t="s">
        <v>357</v>
      </c>
      <c r="D387">
        <v>52</v>
      </c>
      <c r="E387">
        <v>8.64</v>
      </c>
      <c r="F387" s="44">
        <v>13</v>
      </c>
      <c r="G387">
        <v>0.10414</v>
      </c>
      <c r="H387">
        <v>46.788019200000001</v>
      </c>
      <c r="I387">
        <v>497.58849433778215</v>
      </c>
    </row>
    <row r="388" spans="1:9" x14ac:dyDescent="0.25">
      <c r="A388" t="s">
        <v>20</v>
      </c>
      <c r="B388">
        <v>2020</v>
      </c>
      <c r="C388" t="s">
        <v>489</v>
      </c>
      <c r="D388">
        <v>7</v>
      </c>
      <c r="E388">
        <v>1723</v>
      </c>
      <c r="F388" s="44">
        <v>25</v>
      </c>
      <c r="G388">
        <v>0.10414</v>
      </c>
      <c r="H388">
        <v>1256.0325400000002</v>
      </c>
      <c r="I388">
        <v>21871.480124071059</v>
      </c>
    </row>
    <row r="389" spans="1:9" x14ac:dyDescent="0.25">
      <c r="A389" t="s">
        <v>20</v>
      </c>
      <c r="B389">
        <v>2020</v>
      </c>
      <c r="C389" t="s">
        <v>487</v>
      </c>
      <c r="D389">
        <v>8</v>
      </c>
      <c r="E389">
        <v>4356</v>
      </c>
      <c r="F389" s="44">
        <v>25</v>
      </c>
      <c r="G389">
        <v>0.10414</v>
      </c>
      <c r="H389">
        <v>3629.0707199999997</v>
      </c>
      <c r="I389">
        <v>63193.544429452617</v>
      </c>
    </row>
    <row r="390" spans="1:9" x14ac:dyDescent="0.25">
      <c r="A390" t="s">
        <v>20</v>
      </c>
      <c r="B390">
        <v>2020</v>
      </c>
      <c r="C390" t="s">
        <v>676</v>
      </c>
      <c r="D390">
        <v>5</v>
      </c>
      <c r="E390">
        <v>1063</v>
      </c>
      <c r="F390" s="44">
        <v>45</v>
      </c>
      <c r="G390">
        <v>0.10414</v>
      </c>
      <c r="H390">
        <v>553.50409999999999</v>
      </c>
      <c r="I390">
        <v>13571.207918265596</v>
      </c>
    </row>
    <row r="391" spans="1:9" x14ac:dyDescent="0.25">
      <c r="A391" t="s">
        <v>20</v>
      </c>
      <c r="B391">
        <v>2020</v>
      </c>
      <c r="C391" t="s">
        <v>675</v>
      </c>
      <c r="D391">
        <v>6</v>
      </c>
      <c r="E391">
        <v>1040</v>
      </c>
      <c r="F391" s="44">
        <v>45</v>
      </c>
      <c r="G391">
        <v>0.10414</v>
      </c>
      <c r="H391">
        <v>649.83359999999993</v>
      </c>
      <c r="I391">
        <v>15933.083238001378</v>
      </c>
    </row>
    <row r="392" spans="1:9" x14ac:dyDescent="0.25">
      <c r="A392" t="s">
        <v>20</v>
      </c>
      <c r="B392">
        <v>2020</v>
      </c>
      <c r="C392" t="s">
        <v>564</v>
      </c>
      <c r="D392">
        <v>3</v>
      </c>
      <c r="E392">
        <v>3281</v>
      </c>
      <c r="F392" s="44">
        <v>25</v>
      </c>
      <c r="G392">
        <v>0.10414</v>
      </c>
      <c r="H392">
        <v>1025.0500199999999</v>
      </c>
      <c r="I392">
        <v>17849.347389207476</v>
      </c>
    </row>
    <row r="393" spans="1:9" x14ac:dyDescent="0.25">
      <c r="A393" t="s">
        <v>20</v>
      </c>
      <c r="B393">
        <v>2020</v>
      </c>
      <c r="C393" t="s">
        <v>483</v>
      </c>
      <c r="D393">
        <v>1</v>
      </c>
      <c r="E393">
        <v>314</v>
      </c>
      <c r="F393" s="44">
        <v>25</v>
      </c>
      <c r="G393">
        <v>0.10414</v>
      </c>
      <c r="H393">
        <v>32.699959999999997</v>
      </c>
      <c r="I393">
        <v>569.40923297888321</v>
      </c>
    </row>
    <row r="394" spans="1:9" x14ac:dyDescent="0.25">
      <c r="A394" t="s">
        <v>20</v>
      </c>
      <c r="B394">
        <v>2020</v>
      </c>
      <c r="C394" t="s">
        <v>563</v>
      </c>
      <c r="D394">
        <v>1</v>
      </c>
      <c r="E394">
        <v>425</v>
      </c>
      <c r="F394" s="44">
        <v>25</v>
      </c>
      <c r="G394">
        <v>0.10414</v>
      </c>
      <c r="H394">
        <v>44.259499999999996</v>
      </c>
      <c r="I394">
        <v>770.69721024211901</v>
      </c>
    </row>
    <row r="395" spans="1:9" x14ac:dyDescent="0.25">
      <c r="A395" t="s">
        <v>20</v>
      </c>
      <c r="B395">
        <v>2020</v>
      </c>
      <c r="C395" t="s">
        <v>562</v>
      </c>
      <c r="D395">
        <v>3</v>
      </c>
      <c r="E395">
        <v>776</v>
      </c>
      <c r="F395" s="44">
        <v>25</v>
      </c>
      <c r="G395">
        <v>0.10414</v>
      </c>
      <c r="H395">
        <v>242.43792000000002</v>
      </c>
      <c r="I395">
        <v>4221.6073069262438</v>
      </c>
    </row>
    <row r="396" spans="1:9" x14ac:dyDescent="0.25">
      <c r="A396" t="s">
        <v>20</v>
      </c>
      <c r="B396">
        <v>2020</v>
      </c>
      <c r="C396" t="s">
        <v>477</v>
      </c>
      <c r="D396">
        <v>2</v>
      </c>
      <c r="E396">
        <v>2568</v>
      </c>
      <c r="F396" s="44">
        <v>25</v>
      </c>
      <c r="G396">
        <v>0.10414</v>
      </c>
      <c r="H396">
        <v>534.86303999999996</v>
      </c>
      <c r="I396">
        <v>9313.6491101259362</v>
      </c>
    </row>
    <row r="397" spans="1:9" x14ac:dyDescent="0.25">
      <c r="A397" t="s">
        <v>20</v>
      </c>
      <c r="B397">
        <v>2020</v>
      </c>
      <c r="C397" t="s">
        <v>473</v>
      </c>
      <c r="D397">
        <v>5</v>
      </c>
      <c r="E397">
        <v>2606</v>
      </c>
      <c r="F397" s="44">
        <v>25</v>
      </c>
      <c r="G397">
        <v>0.10414</v>
      </c>
      <c r="H397">
        <v>1356.9442000000001</v>
      </c>
      <c r="I397">
        <v>23628.669763423091</v>
      </c>
    </row>
    <row r="398" spans="1:9" x14ac:dyDescent="0.25">
      <c r="A398" t="s">
        <v>20</v>
      </c>
      <c r="B398">
        <v>2020</v>
      </c>
      <c r="C398" t="s">
        <v>674</v>
      </c>
      <c r="D398">
        <v>7</v>
      </c>
      <c r="E398">
        <v>3276</v>
      </c>
      <c r="F398" s="44">
        <v>20</v>
      </c>
      <c r="G398">
        <v>0.10414</v>
      </c>
      <c r="H398">
        <v>2388.1384800000001</v>
      </c>
      <c r="I398">
        <v>35529.470199486415</v>
      </c>
    </row>
    <row r="399" spans="1:9" x14ac:dyDescent="0.25">
      <c r="A399" t="s">
        <v>20</v>
      </c>
      <c r="B399">
        <v>2020</v>
      </c>
      <c r="C399" t="s">
        <v>673</v>
      </c>
      <c r="D399">
        <v>3</v>
      </c>
      <c r="E399">
        <v>2877</v>
      </c>
      <c r="F399" s="44">
        <v>20</v>
      </c>
      <c r="G399">
        <v>0.10414</v>
      </c>
      <c r="H399">
        <v>898.83233999999993</v>
      </c>
      <c r="I399">
        <v>13372.35554211439</v>
      </c>
    </row>
    <row r="400" spans="1:9" x14ac:dyDescent="0.25">
      <c r="A400" t="s">
        <v>597</v>
      </c>
      <c r="B400">
        <v>2019</v>
      </c>
      <c r="C400" t="s">
        <v>650</v>
      </c>
      <c r="D400">
        <v>104</v>
      </c>
      <c r="E400">
        <v>143</v>
      </c>
      <c r="F400" s="44">
        <v>10</v>
      </c>
      <c r="G400">
        <v>0.10589999999999999</v>
      </c>
      <c r="H400">
        <f t="shared" ref="H400:H431" si="0">E400*G400*D400</f>
        <v>1574.9448</v>
      </c>
      <c r="I400">
        <f t="shared" ref="I400:I431" si="1">-PV(0.03, F400,H400)</f>
        <v>13434.598600725338</v>
      </c>
    </row>
    <row r="401" spans="1:35" x14ac:dyDescent="0.25">
      <c r="A401" t="s">
        <v>597</v>
      </c>
      <c r="B401">
        <v>2019</v>
      </c>
      <c r="C401" t="s">
        <v>649</v>
      </c>
      <c r="D401">
        <v>230</v>
      </c>
      <c r="E401">
        <v>867.87826086956522</v>
      </c>
      <c r="F401" s="44">
        <v>30</v>
      </c>
      <c r="G401">
        <v>0.10589999999999999</v>
      </c>
      <c r="H401">
        <f t="shared" si="0"/>
        <v>21138.910799999998</v>
      </c>
      <c r="I401">
        <f t="shared" si="1"/>
        <v>414331.98132707307</v>
      </c>
    </row>
    <row r="402" spans="1:35" x14ac:dyDescent="0.25">
      <c r="A402" t="s">
        <v>597</v>
      </c>
      <c r="B402">
        <v>2019</v>
      </c>
      <c r="C402" t="s">
        <v>648</v>
      </c>
      <c r="D402">
        <v>14</v>
      </c>
      <c r="E402">
        <v>495.85285731724332</v>
      </c>
      <c r="F402" s="44">
        <v>25</v>
      </c>
      <c r="G402">
        <v>0.10589999999999999</v>
      </c>
      <c r="H402">
        <f t="shared" si="0"/>
        <v>735.15144625854487</v>
      </c>
      <c r="I402">
        <f t="shared" si="1"/>
        <v>12801.300709156671</v>
      </c>
    </row>
    <row r="403" spans="1:35" x14ac:dyDescent="0.25">
      <c r="A403" t="s">
        <v>597</v>
      </c>
      <c r="B403">
        <v>2019</v>
      </c>
      <c r="C403" t="s">
        <v>647</v>
      </c>
      <c r="D403">
        <v>35</v>
      </c>
      <c r="E403">
        <v>316.74857395717078</v>
      </c>
      <c r="F403" s="44">
        <v>25</v>
      </c>
      <c r="G403">
        <v>0.10589999999999999</v>
      </c>
      <c r="H403">
        <f t="shared" si="0"/>
        <v>1174.0285893722535</v>
      </c>
      <c r="I403">
        <f t="shared" si="1"/>
        <v>20443.533220521836</v>
      </c>
    </row>
    <row r="404" spans="1:35" x14ac:dyDescent="0.25">
      <c r="A404" t="s">
        <v>597</v>
      </c>
      <c r="B404">
        <v>2019</v>
      </c>
      <c r="C404" t="s">
        <v>672</v>
      </c>
      <c r="D404">
        <v>9</v>
      </c>
      <c r="E404">
        <v>231.43109809027777</v>
      </c>
      <c r="F404" s="44">
        <v>45</v>
      </c>
      <c r="G404">
        <v>0.10589999999999999</v>
      </c>
      <c r="H404">
        <f t="shared" si="0"/>
        <v>220.57697958984372</v>
      </c>
      <c r="I404">
        <f t="shared" si="1"/>
        <v>5408.263555765524</v>
      </c>
    </row>
    <row r="405" spans="1:35" x14ac:dyDescent="0.25">
      <c r="A405" t="s">
        <v>597</v>
      </c>
      <c r="B405">
        <v>2019</v>
      </c>
      <c r="C405" t="s">
        <v>646</v>
      </c>
      <c r="D405">
        <v>6</v>
      </c>
      <c r="E405">
        <v>1924.875</v>
      </c>
      <c r="F405" s="44">
        <v>45</v>
      </c>
      <c r="G405">
        <v>0.10589999999999999</v>
      </c>
      <c r="H405">
        <f t="shared" si="0"/>
        <v>1223.0655749999999</v>
      </c>
      <c r="I405">
        <f t="shared" si="1"/>
        <v>29987.993252440338</v>
      </c>
    </row>
    <row r="406" spans="1:35" x14ac:dyDescent="0.25">
      <c r="A406" t="s">
        <v>597</v>
      </c>
      <c r="B406">
        <v>2019</v>
      </c>
      <c r="C406" t="s">
        <v>645</v>
      </c>
      <c r="D406">
        <v>60</v>
      </c>
      <c r="E406">
        <v>262.02932942708333</v>
      </c>
      <c r="F406" s="44">
        <v>45</v>
      </c>
      <c r="G406">
        <v>0.10589999999999999</v>
      </c>
      <c r="H406">
        <f t="shared" si="0"/>
        <v>1664.9343591796874</v>
      </c>
      <c r="I406">
        <f t="shared" si="1"/>
        <v>40822.046952663637</v>
      </c>
      <c r="K406" s="15"/>
      <c r="L406" s="15"/>
      <c r="M406" s="15"/>
      <c r="N406" s="15"/>
      <c r="O406" s="15"/>
      <c r="P406" s="15"/>
      <c r="Q406" s="15"/>
      <c r="R406" s="15"/>
      <c r="S406" s="15"/>
      <c r="T406" s="15"/>
      <c r="U406" s="15"/>
      <c r="V406" s="15"/>
      <c r="W406" s="15"/>
      <c r="X406" s="15"/>
      <c r="Y406" s="15"/>
      <c r="Z406" s="15"/>
      <c r="AA406" s="15"/>
      <c r="AB406" s="15"/>
      <c r="AC406" s="15"/>
      <c r="AD406" s="15"/>
      <c r="AE406" s="15"/>
      <c r="AF406" s="15"/>
      <c r="AG406" s="15"/>
      <c r="AH406" s="15"/>
      <c r="AI406" s="15"/>
    </row>
    <row r="407" spans="1:35" x14ac:dyDescent="0.25">
      <c r="A407" t="s">
        <v>597</v>
      </c>
      <c r="B407">
        <v>2019</v>
      </c>
      <c r="C407" t="s">
        <v>644</v>
      </c>
      <c r="D407">
        <v>10</v>
      </c>
      <c r="E407">
        <v>2055.6480041503905</v>
      </c>
      <c r="F407" s="44">
        <v>45</v>
      </c>
      <c r="G407">
        <v>0.10589999999999999</v>
      </c>
      <c r="H407">
        <f t="shared" si="0"/>
        <v>2176.9312363952631</v>
      </c>
      <c r="I407">
        <f t="shared" si="1"/>
        <v>53375.551207095144</v>
      </c>
      <c r="K407" s="15"/>
      <c r="L407" s="15"/>
      <c r="M407" s="15"/>
      <c r="N407" s="15"/>
      <c r="O407" s="15"/>
      <c r="P407" s="15"/>
      <c r="Q407" s="15"/>
      <c r="R407" s="15"/>
      <c r="S407" s="15"/>
      <c r="T407" s="15"/>
      <c r="U407" s="15"/>
      <c r="V407" s="15"/>
      <c r="W407" s="15"/>
      <c r="X407" s="15"/>
      <c r="Y407" s="15"/>
      <c r="Z407" s="15"/>
      <c r="AA407" s="15"/>
      <c r="AB407" s="15"/>
      <c r="AC407" s="15"/>
      <c r="AD407" s="15"/>
      <c r="AE407" s="15"/>
      <c r="AF407" s="15"/>
      <c r="AG407" s="15"/>
      <c r="AH407" s="15"/>
      <c r="AI407" s="15"/>
    </row>
    <row r="408" spans="1:35" s="21" customFormat="1" x14ac:dyDescent="0.25">
      <c r="A408" t="s">
        <v>597</v>
      </c>
      <c r="B408">
        <v>2019</v>
      </c>
      <c r="C408" t="s">
        <v>642</v>
      </c>
      <c r="D408">
        <v>5</v>
      </c>
      <c r="E408">
        <v>563.68000793457031</v>
      </c>
      <c r="F408" s="44">
        <v>45</v>
      </c>
      <c r="G408">
        <v>0.10589999999999999</v>
      </c>
      <c r="H408">
        <f t="shared" si="0"/>
        <v>298.46856420135498</v>
      </c>
      <c r="I408">
        <f t="shared" si="1"/>
        <v>7318.0649282323147</v>
      </c>
      <c r="J408" s="15"/>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15"/>
      <c r="AH408" s="15"/>
      <c r="AI408" s="15"/>
    </row>
    <row r="409" spans="1:35" s="21" customFormat="1" x14ac:dyDescent="0.25">
      <c r="A409" t="s">
        <v>597</v>
      </c>
      <c r="B409">
        <v>2019</v>
      </c>
      <c r="C409" t="s">
        <v>640</v>
      </c>
      <c r="D409">
        <v>21</v>
      </c>
      <c r="E409">
        <v>610.24000549316406</v>
      </c>
      <c r="F409" s="44">
        <v>45</v>
      </c>
      <c r="G409">
        <v>0.10589999999999999</v>
      </c>
      <c r="H409">
        <f t="shared" si="0"/>
        <v>1357.1127482162474</v>
      </c>
      <c r="I409">
        <f t="shared" si="1"/>
        <v>33274.65735948753</v>
      </c>
      <c r="J409" s="15"/>
      <c r="K409" s="15"/>
      <c r="L409" s="15"/>
      <c r="M409" s="15"/>
      <c r="N409" s="15"/>
      <c r="O409" s="15"/>
      <c r="P409" s="15"/>
      <c r="Q409" s="15"/>
      <c r="R409" s="15"/>
      <c r="S409" s="15"/>
      <c r="T409" s="15"/>
      <c r="U409" s="15"/>
      <c r="V409" s="15"/>
      <c r="W409" s="15"/>
      <c r="X409" s="15"/>
      <c r="Y409" s="15"/>
      <c r="Z409" s="15"/>
      <c r="AA409" s="15"/>
      <c r="AB409" s="15"/>
      <c r="AC409" s="15"/>
      <c r="AD409" s="15"/>
      <c r="AE409" s="15"/>
      <c r="AF409" s="15"/>
      <c r="AG409" s="15"/>
      <c r="AH409" s="15"/>
      <c r="AI409" s="15"/>
    </row>
    <row r="410" spans="1:35" x14ac:dyDescent="0.25">
      <c r="A410" t="s">
        <v>597</v>
      </c>
      <c r="B410">
        <v>2019</v>
      </c>
      <c r="C410" t="s">
        <v>671</v>
      </c>
      <c r="D410">
        <v>8</v>
      </c>
      <c r="E410">
        <v>222.75000286102295</v>
      </c>
      <c r="F410" s="44">
        <v>45</v>
      </c>
      <c r="G410">
        <v>0.10589999999999999</v>
      </c>
      <c r="H410">
        <f t="shared" si="0"/>
        <v>188.71380242385862</v>
      </c>
      <c r="I410">
        <f t="shared" si="1"/>
        <v>4627.0194741839841</v>
      </c>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5"/>
    </row>
    <row r="411" spans="1:35" x14ac:dyDescent="0.25">
      <c r="A411" t="s">
        <v>597</v>
      </c>
      <c r="B411">
        <v>2019</v>
      </c>
      <c r="C411" t="s">
        <v>638</v>
      </c>
      <c r="D411">
        <v>144</v>
      </c>
      <c r="E411">
        <v>105.58618036905925</v>
      </c>
      <c r="F411" s="44">
        <v>45</v>
      </c>
      <c r="G411">
        <v>0.10589999999999999</v>
      </c>
      <c r="H411">
        <f t="shared" si="0"/>
        <v>1610.1470161560057</v>
      </c>
      <c r="I411">
        <f t="shared" si="1"/>
        <v>39478.731838170861</v>
      </c>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c r="AH411" s="15"/>
      <c r="AI411" s="15"/>
    </row>
    <row r="412" spans="1:35" x14ac:dyDescent="0.25">
      <c r="A412" t="s">
        <v>597</v>
      </c>
      <c r="B412">
        <v>2019</v>
      </c>
      <c r="C412" t="s">
        <v>637</v>
      </c>
      <c r="D412">
        <v>6</v>
      </c>
      <c r="E412">
        <v>385.17500050862628</v>
      </c>
      <c r="F412" s="44">
        <v>30</v>
      </c>
      <c r="G412">
        <v>0.10589999999999999</v>
      </c>
      <c r="H412">
        <f t="shared" si="0"/>
        <v>244.74019532318113</v>
      </c>
      <c r="I412">
        <f t="shared" si="1"/>
        <v>4797.0158442897873</v>
      </c>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15"/>
      <c r="AH412" s="15"/>
      <c r="AI412" s="15"/>
    </row>
    <row r="413" spans="1:35" x14ac:dyDescent="0.25">
      <c r="A413" t="s">
        <v>597</v>
      </c>
      <c r="B413">
        <v>2019</v>
      </c>
      <c r="C413" t="s">
        <v>670</v>
      </c>
      <c r="D413">
        <v>1</v>
      </c>
      <c r="E413">
        <v>1543</v>
      </c>
      <c r="F413" s="44">
        <v>18</v>
      </c>
      <c r="G413">
        <v>0.10589999999999999</v>
      </c>
      <c r="H413">
        <f t="shared" si="0"/>
        <v>163.40369999999999</v>
      </c>
      <c r="I413">
        <f t="shared" si="1"/>
        <v>2247.3749251817071</v>
      </c>
      <c r="K413" s="15"/>
      <c r="L413" s="15"/>
      <c r="M413" s="15"/>
      <c r="N413" s="15"/>
      <c r="O413" s="15"/>
      <c r="P413" s="15"/>
      <c r="Q413" s="15"/>
      <c r="R413" s="15"/>
      <c r="S413" s="15"/>
      <c r="T413" s="15"/>
      <c r="U413" s="15"/>
      <c r="V413" s="15"/>
      <c r="W413" s="15"/>
      <c r="X413" s="15"/>
      <c r="Y413" s="15"/>
      <c r="Z413" s="15"/>
      <c r="AA413" s="15"/>
      <c r="AB413" s="15"/>
      <c r="AC413" s="15"/>
      <c r="AD413" s="15"/>
      <c r="AE413" s="15"/>
      <c r="AF413" s="15"/>
      <c r="AG413" s="15"/>
      <c r="AH413" s="15"/>
      <c r="AI413" s="15"/>
    </row>
    <row r="414" spans="1:35" x14ac:dyDescent="0.25">
      <c r="A414" s="21" t="s">
        <v>597</v>
      </c>
      <c r="B414" s="21">
        <v>2019</v>
      </c>
      <c r="C414" s="21" t="s">
        <v>636</v>
      </c>
      <c r="D414" s="21">
        <v>7</v>
      </c>
      <c r="E414" s="21">
        <v>881.71428571428601</v>
      </c>
      <c r="F414" s="45">
        <v>18</v>
      </c>
      <c r="G414" s="21">
        <v>0.10589999999999999</v>
      </c>
      <c r="H414" s="21">
        <f t="shared" si="0"/>
        <v>653.61480000000017</v>
      </c>
      <c r="I414" s="23">
        <f t="shared" si="1"/>
        <v>8989.4997007268321</v>
      </c>
      <c r="J414" s="22" t="s">
        <v>669</v>
      </c>
    </row>
    <row r="415" spans="1:35" x14ac:dyDescent="0.25">
      <c r="A415" t="s">
        <v>597</v>
      </c>
      <c r="B415">
        <v>2019</v>
      </c>
      <c r="C415" t="s">
        <v>635</v>
      </c>
      <c r="D415">
        <v>7</v>
      </c>
      <c r="E415">
        <v>749.28571428571433</v>
      </c>
      <c r="F415" s="44">
        <v>20</v>
      </c>
      <c r="G415">
        <v>0.10589999999999999</v>
      </c>
      <c r="H415">
        <f t="shared" si="0"/>
        <v>555.44550000000004</v>
      </c>
      <c r="I415">
        <f t="shared" si="1"/>
        <v>8263.626462603137</v>
      </c>
    </row>
    <row r="416" spans="1:35" x14ac:dyDescent="0.25">
      <c r="A416" t="s">
        <v>597</v>
      </c>
      <c r="B416">
        <v>2019</v>
      </c>
      <c r="C416" t="s">
        <v>634</v>
      </c>
      <c r="D416">
        <v>68</v>
      </c>
      <c r="E416">
        <v>2619.9365090762867</v>
      </c>
      <c r="F416" s="44">
        <v>15</v>
      </c>
      <c r="G416">
        <v>0.10589999999999999</v>
      </c>
      <c r="H416">
        <f t="shared" si="0"/>
        <v>18866.686789160154</v>
      </c>
      <c r="I416">
        <f t="shared" si="1"/>
        <v>225229.28219152972</v>
      </c>
    </row>
    <row r="417" spans="1:33" x14ac:dyDescent="0.25">
      <c r="A417" t="s">
        <v>597</v>
      </c>
      <c r="B417">
        <v>2019</v>
      </c>
      <c r="C417" t="s">
        <v>633</v>
      </c>
      <c r="D417">
        <v>269</v>
      </c>
      <c r="E417">
        <v>3343.0400390625</v>
      </c>
      <c r="F417" s="44">
        <v>15</v>
      </c>
      <c r="G417">
        <v>0.10589999999999999</v>
      </c>
      <c r="H417">
        <f t="shared" si="0"/>
        <v>95233.515896777331</v>
      </c>
      <c r="I417">
        <f t="shared" si="1"/>
        <v>1136891.5308611854</v>
      </c>
    </row>
    <row r="418" spans="1:33" x14ac:dyDescent="0.25">
      <c r="A418" t="s">
        <v>597</v>
      </c>
      <c r="B418">
        <v>2019</v>
      </c>
      <c r="C418" t="s">
        <v>632</v>
      </c>
      <c r="D418">
        <v>155</v>
      </c>
      <c r="E418">
        <v>3156.5378528225806</v>
      </c>
      <c r="F418" s="44">
        <v>15</v>
      </c>
      <c r="G418">
        <v>0.10589999999999999</v>
      </c>
      <c r="H418">
        <f t="shared" si="0"/>
        <v>51812.990585156243</v>
      </c>
      <c r="I418">
        <f t="shared" si="1"/>
        <v>618540.11825733527</v>
      </c>
      <c r="K418" s="15"/>
      <c r="L418" s="15"/>
      <c r="M418" s="15"/>
      <c r="N418" s="15"/>
      <c r="O418" s="15"/>
      <c r="P418" s="15"/>
      <c r="Q418" s="15"/>
      <c r="R418" s="15"/>
      <c r="S418" s="15"/>
      <c r="T418" s="15"/>
      <c r="U418" s="15"/>
      <c r="V418" s="15"/>
      <c r="W418" s="15"/>
      <c r="X418" s="15"/>
      <c r="Y418" s="15"/>
      <c r="Z418" s="15"/>
      <c r="AA418" s="15"/>
      <c r="AB418" s="15"/>
      <c r="AC418" s="15"/>
      <c r="AD418" s="15"/>
      <c r="AE418" s="15"/>
      <c r="AF418" s="15"/>
      <c r="AG418" s="15"/>
    </row>
    <row r="419" spans="1:33" x14ac:dyDescent="0.25">
      <c r="A419" t="s">
        <v>597</v>
      </c>
      <c r="B419">
        <v>2019</v>
      </c>
      <c r="C419" t="s">
        <v>668</v>
      </c>
      <c r="D419">
        <v>122</v>
      </c>
      <c r="E419">
        <v>141.82786885245901</v>
      </c>
      <c r="F419" s="44">
        <v>10</v>
      </c>
      <c r="G419">
        <v>0.10589999999999999</v>
      </c>
      <c r="H419">
        <f t="shared" si="0"/>
        <v>1832.3876999999998</v>
      </c>
      <c r="I419">
        <f t="shared" si="1"/>
        <v>15630.638756613133</v>
      </c>
      <c r="K419" s="15"/>
      <c r="L419" s="15"/>
      <c r="M419" s="15"/>
      <c r="N419" s="15"/>
      <c r="O419" s="15"/>
      <c r="P419" s="15"/>
      <c r="Q419" s="15"/>
      <c r="R419" s="15"/>
      <c r="S419" s="15"/>
      <c r="T419" s="15"/>
      <c r="U419" s="15"/>
      <c r="V419" s="15"/>
      <c r="W419" s="15"/>
      <c r="X419" s="15"/>
      <c r="Y419" s="15"/>
      <c r="Z419" s="15"/>
      <c r="AA419" s="15"/>
      <c r="AB419" s="15"/>
      <c r="AC419" s="15"/>
      <c r="AD419" s="15"/>
      <c r="AE419" s="15"/>
      <c r="AF419" s="15"/>
      <c r="AG419" s="15"/>
    </row>
    <row r="420" spans="1:33" x14ac:dyDescent="0.25">
      <c r="A420" t="s">
        <v>597</v>
      </c>
      <c r="B420">
        <v>2019</v>
      </c>
      <c r="C420" t="s">
        <v>630</v>
      </c>
      <c r="D420">
        <v>113</v>
      </c>
      <c r="E420">
        <v>143</v>
      </c>
      <c r="F420" s="44">
        <v>10</v>
      </c>
      <c r="G420">
        <v>0.10589999999999999</v>
      </c>
      <c r="H420">
        <f t="shared" si="0"/>
        <v>1711.2380999999998</v>
      </c>
      <c r="I420">
        <f t="shared" si="1"/>
        <v>14597.208095018876</v>
      </c>
      <c r="K420" s="15"/>
      <c r="L420" s="15"/>
      <c r="M420" s="15"/>
      <c r="N420" s="15"/>
      <c r="O420" s="15"/>
      <c r="P420" s="15"/>
      <c r="Q420" s="15"/>
      <c r="R420" s="15"/>
      <c r="S420" s="15"/>
      <c r="T420" s="15"/>
      <c r="U420" s="15"/>
      <c r="V420" s="15"/>
      <c r="W420" s="15"/>
      <c r="X420" s="15"/>
      <c r="Y420" s="15"/>
      <c r="Z420" s="15"/>
      <c r="AA420" s="15"/>
      <c r="AB420" s="15"/>
      <c r="AC420" s="15"/>
      <c r="AD420" s="15"/>
      <c r="AE420" s="15"/>
      <c r="AF420" s="15"/>
      <c r="AG420" s="15"/>
    </row>
    <row r="421" spans="1:33" x14ac:dyDescent="0.25">
      <c r="A421" t="s">
        <v>597</v>
      </c>
      <c r="B421">
        <v>2019</v>
      </c>
      <c r="C421" t="s">
        <v>629</v>
      </c>
      <c r="D421">
        <v>98</v>
      </c>
      <c r="E421">
        <v>191.15306122448979</v>
      </c>
      <c r="F421" s="44">
        <v>10</v>
      </c>
      <c r="G421">
        <v>0.10589999999999999</v>
      </c>
      <c r="H421">
        <f t="shared" si="0"/>
        <v>1983.8246999999999</v>
      </c>
      <c r="I421">
        <f t="shared" si="1"/>
        <v>16922.427083605955</v>
      </c>
      <c r="K421" s="15"/>
      <c r="L421" s="15"/>
      <c r="M421" s="15"/>
      <c r="N421" s="15"/>
      <c r="O421" s="15"/>
      <c r="P421" s="15"/>
      <c r="Q421" s="15"/>
      <c r="R421" s="15"/>
      <c r="S421" s="15"/>
      <c r="T421" s="15"/>
      <c r="U421" s="15"/>
      <c r="V421" s="15"/>
      <c r="W421" s="15"/>
      <c r="X421" s="15"/>
      <c r="Y421" s="15"/>
      <c r="Z421" s="15"/>
      <c r="AA421" s="15"/>
      <c r="AB421" s="15"/>
      <c r="AC421" s="15"/>
      <c r="AD421" s="15"/>
      <c r="AE421" s="15"/>
      <c r="AF421" s="15"/>
      <c r="AG421" s="15"/>
    </row>
    <row r="422" spans="1:33" x14ac:dyDescent="0.25">
      <c r="A422" t="s">
        <v>597</v>
      </c>
      <c r="B422">
        <v>2019</v>
      </c>
      <c r="C422" t="s">
        <v>628</v>
      </c>
      <c r="D422">
        <v>5</v>
      </c>
      <c r="E422">
        <v>67.139999389648438</v>
      </c>
      <c r="F422" s="44">
        <v>10</v>
      </c>
      <c r="G422">
        <v>0.10589999999999999</v>
      </c>
      <c r="H422">
        <f t="shared" si="0"/>
        <v>35.550629676818851</v>
      </c>
      <c r="I422">
        <f t="shared" si="1"/>
        <v>303.25408211836708</v>
      </c>
      <c r="K422" s="15"/>
      <c r="L422" s="15"/>
      <c r="M422" s="15"/>
      <c r="N422" s="15"/>
      <c r="O422" s="15"/>
      <c r="P422" s="15"/>
      <c r="Q422" s="15"/>
      <c r="R422" s="15"/>
      <c r="S422" s="15"/>
      <c r="T422" s="15"/>
      <c r="U422" s="15"/>
      <c r="V422" s="15"/>
      <c r="W422" s="15"/>
      <c r="X422" s="15"/>
      <c r="Y422" s="15"/>
      <c r="Z422" s="15"/>
      <c r="AA422" s="15"/>
      <c r="AB422" s="15"/>
      <c r="AC422" s="15"/>
      <c r="AD422" s="15"/>
      <c r="AE422" s="15"/>
      <c r="AF422" s="15"/>
      <c r="AG422" s="15"/>
    </row>
    <row r="423" spans="1:33" x14ac:dyDescent="0.25">
      <c r="A423" t="s">
        <v>597</v>
      </c>
      <c r="B423">
        <v>2019</v>
      </c>
      <c r="C423" t="s">
        <v>667</v>
      </c>
      <c r="D423">
        <v>1</v>
      </c>
      <c r="E423">
        <v>19.399999618530273</v>
      </c>
      <c r="F423" s="44">
        <v>10</v>
      </c>
      <c r="G423">
        <v>0.10589999999999999</v>
      </c>
      <c r="H423">
        <f t="shared" si="0"/>
        <v>2.0544599596023558</v>
      </c>
      <c r="I423">
        <f t="shared" si="1"/>
        <v>17.52496017544237</v>
      </c>
      <c r="K423" s="15"/>
      <c r="L423" s="15"/>
      <c r="M423" s="15"/>
      <c r="N423" s="15"/>
      <c r="O423" s="15"/>
      <c r="P423" s="15"/>
      <c r="Q423" s="15"/>
      <c r="R423" s="15"/>
      <c r="S423" s="15"/>
      <c r="T423" s="15"/>
      <c r="U423" s="15"/>
      <c r="V423" s="15"/>
      <c r="W423" s="15"/>
      <c r="X423" s="15"/>
      <c r="Y423" s="15"/>
      <c r="Z423" s="15"/>
      <c r="AA423" s="15"/>
      <c r="AB423" s="15"/>
      <c r="AC423" s="15"/>
      <c r="AD423" s="15"/>
      <c r="AE423" s="15"/>
      <c r="AF423" s="15"/>
      <c r="AG423" s="15"/>
    </row>
    <row r="424" spans="1:33" s="21" customFormat="1" x14ac:dyDescent="0.25">
      <c r="A424" t="s">
        <v>597</v>
      </c>
      <c r="B424">
        <v>2019</v>
      </c>
      <c r="C424" t="s">
        <v>666</v>
      </c>
      <c r="D424">
        <v>16</v>
      </c>
      <c r="E424">
        <v>923.1300048828125</v>
      </c>
      <c r="F424" s="44">
        <v>45</v>
      </c>
      <c r="G424">
        <v>0.10589999999999999</v>
      </c>
      <c r="H424">
        <f t="shared" si="0"/>
        <v>1564.1514802734373</v>
      </c>
      <c r="I424">
        <f t="shared" si="1"/>
        <v>38350.980515688549</v>
      </c>
      <c r="J424" s="15"/>
      <c r="K424" s="15"/>
      <c r="L424" s="15"/>
      <c r="M424" s="15"/>
      <c r="N424" s="15"/>
      <c r="O424" s="15"/>
      <c r="P424" s="15"/>
      <c r="Q424" s="15"/>
      <c r="R424" s="15"/>
      <c r="S424" s="15"/>
      <c r="T424" s="15"/>
      <c r="U424" s="15"/>
      <c r="V424" s="15"/>
      <c r="W424" s="15"/>
      <c r="X424" s="15"/>
      <c r="Y424" s="15"/>
      <c r="Z424" s="15"/>
      <c r="AA424" s="15"/>
      <c r="AB424" s="15"/>
      <c r="AC424" s="15"/>
      <c r="AD424" s="15"/>
      <c r="AE424" s="15"/>
      <c r="AF424" s="15"/>
      <c r="AG424" s="15"/>
    </row>
    <row r="425" spans="1:33" x14ac:dyDescent="0.25">
      <c r="A425" t="s">
        <v>597</v>
      </c>
      <c r="B425">
        <v>2019</v>
      </c>
      <c r="C425" t="s">
        <v>627</v>
      </c>
      <c r="D425">
        <v>10</v>
      </c>
      <c r="E425">
        <v>773.64000358581541</v>
      </c>
      <c r="F425" s="44">
        <v>45</v>
      </c>
      <c r="G425">
        <v>0.10589999999999999</v>
      </c>
      <c r="H425">
        <f t="shared" si="0"/>
        <v>819.28476379737845</v>
      </c>
      <c r="I425">
        <f t="shared" si="1"/>
        <v>20087.807612918026</v>
      </c>
      <c r="K425" s="15"/>
      <c r="L425" s="15"/>
      <c r="M425" s="15"/>
      <c r="N425" s="15"/>
      <c r="O425" s="15"/>
      <c r="P425" s="15"/>
      <c r="Q425" s="15"/>
      <c r="R425" s="15"/>
      <c r="S425" s="15"/>
      <c r="T425" s="15"/>
      <c r="U425" s="15"/>
      <c r="V425" s="15"/>
      <c r="W425" s="15"/>
      <c r="X425" s="15"/>
      <c r="Y425" s="15"/>
      <c r="Z425" s="15"/>
      <c r="AA425" s="15"/>
      <c r="AB425" s="15"/>
      <c r="AC425" s="15"/>
      <c r="AD425" s="15"/>
      <c r="AE425" s="15"/>
      <c r="AF425" s="15"/>
      <c r="AG425" s="15"/>
    </row>
    <row r="426" spans="1:33" x14ac:dyDescent="0.25">
      <c r="A426" t="s">
        <v>597</v>
      </c>
      <c r="B426">
        <v>2019</v>
      </c>
      <c r="C426" t="s">
        <v>626</v>
      </c>
      <c r="D426">
        <v>49</v>
      </c>
      <c r="E426">
        <v>569.70122419084817</v>
      </c>
      <c r="F426" s="44">
        <v>25</v>
      </c>
      <c r="G426">
        <v>0.10589999999999999</v>
      </c>
      <c r="H426">
        <f t="shared" si="0"/>
        <v>2956.23662244873</v>
      </c>
      <c r="I426">
        <f t="shared" si="1"/>
        <v>51477.384917064606</v>
      </c>
      <c r="K426" s="15"/>
      <c r="L426" s="15"/>
      <c r="M426" s="15"/>
      <c r="N426" s="15"/>
      <c r="O426" s="15"/>
      <c r="P426" s="15"/>
      <c r="Q426" s="15"/>
      <c r="R426" s="15"/>
      <c r="S426" s="15"/>
      <c r="T426" s="15"/>
      <c r="U426" s="15"/>
      <c r="V426" s="15"/>
      <c r="W426" s="15"/>
      <c r="X426" s="15"/>
      <c r="Y426" s="15"/>
      <c r="Z426" s="15"/>
      <c r="AA426" s="15"/>
      <c r="AB426" s="15"/>
      <c r="AC426" s="15"/>
      <c r="AD426" s="15"/>
      <c r="AE426" s="15"/>
      <c r="AF426" s="15"/>
      <c r="AG426" s="15"/>
    </row>
    <row r="427" spans="1:33" x14ac:dyDescent="0.25">
      <c r="A427" t="s">
        <v>597</v>
      </c>
      <c r="B427">
        <v>2019</v>
      </c>
      <c r="C427" t="s">
        <v>625</v>
      </c>
      <c r="D427">
        <v>92</v>
      </c>
      <c r="E427">
        <v>464.371302065642</v>
      </c>
      <c r="F427" s="44">
        <v>45</v>
      </c>
      <c r="G427">
        <v>0.10589999999999999</v>
      </c>
      <c r="H427">
        <f t="shared" si="0"/>
        <v>4524.2767217651362</v>
      </c>
      <c r="I427">
        <f t="shared" si="1"/>
        <v>110929.44039772014</v>
      </c>
      <c r="K427" s="15"/>
      <c r="L427" s="15"/>
      <c r="M427" s="15"/>
      <c r="N427" s="15"/>
      <c r="O427" s="15"/>
      <c r="P427" s="15"/>
      <c r="Q427" s="15"/>
      <c r="R427" s="15"/>
      <c r="S427" s="15"/>
      <c r="T427" s="15"/>
      <c r="U427" s="15"/>
      <c r="V427" s="15"/>
      <c r="W427" s="15"/>
      <c r="X427" s="15"/>
      <c r="Y427" s="15"/>
      <c r="Z427" s="15"/>
      <c r="AA427" s="15"/>
      <c r="AB427" s="15"/>
      <c r="AC427" s="15"/>
      <c r="AD427" s="15"/>
      <c r="AE427" s="15"/>
      <c r="AF427" s="15"/>
      <c r="AG427" s="15"/>
    </row>
    <row r="428" spans="1:33" x14ac:dyDescent="0.25">
      <c r="A428" t="s">
        <v>597</v>
      </c>
      <c r="B428">
        <v>2019</v>
      </c>
      <c r="C428" t="s">
        <v>624</v>
      </c>
      <c r="D428">
        <v>37</v>
      </c>
      <c r="E428">
        <v>600.64216490049625</v>
      </c>
      <c r="F428" s="44">
        <v>25</v>
      </c>
      <c r="G428">
        <v>0.10589999999999999</v>
      </c>
      <c r="H428">
        <f t="shared" si="0"/>
        <v>2353.4961947296142</v>
      </c>
      <c r="I428">
        <f t="shared" si="1"/>
        <v>40981.776829687566</v>
      </c>
      <c r="K428" s="15"/>
      <c r="L428" s="15"/>
      <c r="M428" s="15"/>
      <c r="N428" s="15"/>
      <c r="O428" s="15"/>
      <c r="P428" s="15"/>
      <c r="Q428" s="15"/>
      <c r="R428" s="15"/>
      <c r="S428" s="15"/>
      <c r="T428" s="15"/>
      <c r="U428" s="15"/>
      <c r="V428" s="15"/>
      <c r="W428" s="15"/>
      <c r="X428" s="15"/>
      <c r="Y428" s="15"/>
      <c r="Z428" s="15"/>
      <c r="AA428" s="15"/>
      <c r="AB428" s="15"/>
      <c r="AC428" s="15"/>
      <c r="AD428" s="15"/>
      <c r="AE428" s="15"/>
      <c r="AF428" s="15"/>
      <c r="AG428" s="15"/>
    </row>
    <row r="429" spans="1:33" x14ac:dyDescent="0.25">
      <c r="A429" t="s">
        <v>597</v>
      </c>
      <c r="B429">
        <v>2019</v>
      </c>
      <c r="C429" t="s">
        <v>623</v>
      </c>
      <c r="D429">
        <v>33</v>
      </c>
      <c r="E429">
        <v>966.14151532722246</v>
      </c>
      <c r="F429" s="44">
        <v>45</v>
      </c>
      <c r="G429">
        <v>0.10589999999999999</v>
      </c>
      <c r="H429">
        <f t="shared" si="0"/>
        <v>3376.374753614044</v>
      </c>
      <c r="I429">
        <f t="shared" si="1"/>
        <v>82784.362015166582</v>
      </c>
      <c r="K429" s="15"/>
      <c r="L429" s="15"/>
      <c r="M429" s="15"/>
      <c r="N429" s="15"/>
      <c r="O429" s="15"/>
      <c r="P429" s="15"/>
      <c r="Q429" s="15"/>
      <c r="R429" s="15"/>
      <c r="S429" s="15"/>
      <c r="T429" s="15"/>
      <c r="U429" s="15"/>
      <c r="V429" s="15"/>
      <c r="W429" s="15"/>
      <c r="X429" s="15"/>
      <c r="Y429" s="15"/>
      <c r="Z429" s="15"/>
      <c r="AA429" s="15"/>
      <c r="AB429" s="15"/>
      <c r="AC429" s="15"/>
      <c r="AD429" s="15"/>
      <c r="AE429" s="15"/>
      <c r="AF429" s="15"/>
      <c r="AG429" s="15"/>
    </row>
    <row r="430" spans="1:33" x14ac:dyDescent="0.25">
      <c r="A430" t="s">
        <v>597</v>
      </c>
      <c r="B430">
        <v>2019</v>
      </c>
      <c r="C430" t="s">
        <v>622</v>
      </c>
      <c r="D430">
        <v>19</v>
      </c>
      <c r="E430">
        <v>242.99999919690583</v>
      </c>
      <c r="F430" s="44">
        <v>25</v>
      </c>
      <c r="G430">
        <v>0.10589999999999999</v>
      </c>
      <c r="H430">
        <f t="shared" si="0"/>
        <v>488.94029838409415</v>
      </c>
      <c r="I430">
        <f t="shared" si="1"/>
        <v>8513.9896279797704</v>
      </c>
      <c r="K430" s="15"/>
      <c r="L430" s="15"/>
      <c r="M430" s="15"/>
      <c r="N430" s="15"/>
      <c r="O430" s="15"/>
      <c r="P430" s="15"/>
      <c r="Q430" s="15"/>
      <c r="R430" s="15"/>
      <c r="S430" s="15"/>
      <c r="T430" s="15"/>
      <c r="U430" s="15"/>
      <c r="V430" s="15"/>
      <c r="W430" s="15"/>
      <c r="X430" s="15"/>
      <c r="Y430" s="15"/>
      <c r="Z430" s="15"/>
      <c r="AA430" s="15"/>
      <c r="AB430" s="15"/>
      <c r="AC430" s="15"/>
      <c r="AD430" s="15"/>
      <c r="AE430" s="15"/>
      <c r="AF430" s="15"/>
      <c r="AG430" s="15"/>
    </row>
    <row r="431" spans="1:33" x14ac:dyDescent="0.25">
      <c r="A431" t="s">
        <v>597</v>
      </c>
      <c r="B431">
        <v>2019</v>
      </c>
      <c r="C431" t="s">
        <v>665</v>
      </c>
      <c r="D431">
        <v>4</v>
      </c>
      <c r="E431">
        <v>203.27999877929688</v>
      </c>
      <c r="F431" s="44">
        <v>45</v>
      </c>
      <c r="G431">
        <v>0.10589999999999999</v>
      </c>
      <c r="H431">
        <f t="shared" si="0"/>
        <v>86.109407482910157</v>
      </c>
      <c r="I431">
        <f t="shared" si="1"/>
        <v>2111.2918091649713</v>
      </c>
      <c r="K431" s="15"/>
      <c r="L431" s="15"/>
      <c r="M431" s="15"/>
      <c r="N431" s="15"/>
      <c r="O431" s="15"/>
      <c r="P431" s="15"/>
      <c r="Q431" s="15"/>
      <c r="R431" s="15"/>
      <c r="S431" s="15"/>
      <c r="T431" s="15"/>
      <c r="U431" s="15"/>
      <c r="V431" s="15"/>
      <c r="W431" s="15"/>
      <c r="X431" s="15"/>
      <c r="Y431" s="15"/>
      <c r="Z431" s="15"/>
      <c r="AA431" s="15"/>
      <c r="AB431" s="15"/>
      <c r="AC431" s="15"/>
      <c r="AD431" s="15"/>
      <c r="AE431" s="15"/>
      <c r="AF431" s="15"/>
      <c r="AG431" s="15"/>
    </row>
    <row r="432" spans="1:33" x14ac:dyDescent="0.25">
      <c r="A432" t="s">
        <v>597</v>
      </c>
      <c r="B432">
        <v>2019</v>
      </c>
      <c r="C432" t="s">
        <v>664</v>
      </c>
      <c r="D432">
        <v>69</v>
      </c>
      <c r="E432">
        <v>248.63912825653517</v>
      </c>
      <c r="F432" s="44">
        <v>12</v>
      </c>
      <c r="G432">
        <v>0.10589999999999999</v>
      </c>
      <c r="H432">
        <f t="shared" ref="H432:H459" si="2">E432*G432*D432</f>
        <v>1816.8309740833281</v>
      </c>
      <c r="I432">
        <f t="shared" ref="I432:I459" si="3">-PV(0.03, F432,H432)</f>
        <v>18084.742771662688</v>
      </c>
      <c r="K432" s="15"/>
      <c r="L432" s="15"/>
      <c r="M432" s="15"/>
      <c r="N432" s="15"/>
      <c r="O432" s="15"/>
      <c r="P432" s="15"/>
      <c r="Q432" s="15"/>
      <c r="R432" s="15"/>
      <c r="S432" s="15"/>
      <c r="T432" s="15"/>
      <c r="U432" s="15"/>
      <c r="V432" s="15"/>
      <c r="W432" s="15"/>
      <c r="X432" s="15"/>
      <c r="Y432" s="15"/>
      <c r="Z432" s="15"/>
      <c r="AA432" s="15"/>
      <c r="AB432" s="15"/>
      <c r="AC432" s="15"/>
      <c r="AD432" s="15"/>
      <c r="AE432" s="15"/>
      <c r="AF432" s="15"/>
      <c r="AG432" s="15"/>
    </row>
    <row r="433" spans="1:33" x14ac:dyDescent="0.25">
      <c r="A433" t="s">
        <v>597</v>
      </c>
      <c r="B433">
        <v>2019</v>
      </c>
      <c r="C433" t="s">
        <v>663</v>
      </c>
      <c r="D433">
        <v>82</v>
      </c>
      <c r="E433">
        <v>289.63207189048211</v>
      </c>
      <c r="F433" s="44">
        <v>12</v>
      </c>
      <c r="G433">
        <v>0.10589999999999999</v>
      </c>
      <c r="H433">
        <f t="shared" si="2"/>
        <v>2515.1069858825686</v>
      </c>
      <c r="I433">
        <f t="shared" si="3"/>
        <v>25035.384981724757</v>
      </c>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row>
    <row r="434" spans="1:33" x14ac:dyDescent="0.25">
      <c r="A434" t="s">
        <v>597</v>
      </c>
      <c r="B434">
        <v>2019</v>
      </c>
      <c r="C434" t="s">
        <v>662</v>
      </c>
      <c r="D434">
        <v>11</v>
      </c>
      <c r="E434">
        <v>95.383634740656078</v>
      </c>
      <c r="F434" s="44">
        <v>12</v>
      </c>
      <c r="G434">
        <v>0.10589999999999999</v>
      </c>
      <c r="H434">
        <f t="shared" si="2"/>
        <v>111.11239610939026</v>
      </c>
      <c r="I434">
        <f t="shared" si="3"/>
        <v>1106.0132346077312</v>
      </c>
      <c r="K434" s="15"/>
      <c r="L434" s="15"/>
      <c r="M434" s="15"/>
      <c r="N434" s="15"/>
      <c r="O434" s="15"/>
      <c r="P434" s="15"/>
      <c r="Q434" s="15"/>
      <c r="R434" s="15"/>
      <c r="S434" s="15"/>
      <c r="T434" s="15"/>
      <c r="U434" s="15"/>
      <c r="V434" s="15"/>
      <c r="W434" s="15"/>
      <c r="X434" s="15"/>
      <c r="Y434" s="15"/>
      <c r="Z434" s="15"/>
      <c r="AA434" s="15"/>
      <c r="AB434" s="15"/>
      <c r="AC434" s="15"/>
      <c r="AD434" s="15"/>
      <c r="AE434" s="15"/>
      <c r="AF434" s="15"/>
      <c r="AG434" s="15"/>
    </row>
    <row r="435" spans="1:33" x14ac:dyDescent="0.25">
      <c r="A435" t="s">
        <v>597</v>
      </c>
      <c r="B435">
        <v>2019</v>
      </c>
      <c r="C435" t="s">
        <v>661</v>
      </c>
      <c r="D435">
        <v>28</v>
      </c>
      <c r="E435">
        <v>115.00071511949811</v>
      </c>
      <c r="F435" s="44">
        <v>12</v>
      </c>
      <c r="G435">
        <v>0.10589999999999999</v>
      </c>
      <c r="H435">
        <f t="shared" si="2"/>
        <v>341.00012047233577</v>
      </c>
      <c r="I435">
        <f t="shared" si="3"/>
        <v>3394.3165609886491</v>
      </c>
      <c r="K435" s="15"/>
      <c r="L435" s="15"/>
      <c r="M435" s="15"/>
      <c r="N435" s="15"/>
      <c r="O435" s="15"/>
      <c r="P435" s="15"/>
      <c r="Q435" s="15"/>
      <c r="R435" s="15"/>
      <c r="S435" s="15"/>
      <c r="T435" s="15"/>
      <c r="U435" s="15"/>
      <c r="V435" s="15"/>
      <c r="W435" s="15"/>
      <c r="X435" s="15"/>
      <c r="Y435" s="15"/>
      <c r="Z435" s="15"/>
      <c r="AA435" s="15"/>
      <c r="AB435" s="15"/>
      <c r="AC435" s="15"/>
      <c r="AD435" s="15"/>
      <c r="AE435" s="15"/>
      <c r="AF435" s="15"/>
      <c r="AG435" s="15"/>
    </row>
    <row r="436" spans="1:33" x14ac:dyDescent="0.25">
      <c r="A436" t="s">
        <v>597</v>
      </c>
      <c r="B436">
        <v>2019</v>
      </c>
      <c r="C436" t="s">
        <v>660</v>
      </c>
      <c r="D436">
        <v>1</v>
      </c>
      <c r="E436">
        <v>8615</v>
      </c>
      <c r="F436" s="44">
        <v>41</v>
      </c>
      <c r="G436">
        <v>0.10589999999999999</v>
      </c>
      <c r="H436">
        <f t="shared" si="2"/>
        <v>912.32849999999996</v>
      </c>
      <c r="I436">
        <f t="shared" si="3"/>
        <v>21359.799750553204</v>
      </c>
      <c r="K436" s="15"/>
      <c r="L436" s="15"/>
      <c r="M436" s="15"/>
      <c r="N436" s="15"/>
      <c r="O436" s="15"/>
      <c r="P436" s="15"/>
      <c r="Q436" s="15"/>
      <c r="R436" s="15"/>
      <c r="S436" s="15"/>
      <c r="T436" s="15"/>
      <c r="U436" s="15"/>
      <c r="V436" s="15"/>
      <c r="W436" s="15"/>
      <c r="X436" s="15"/>
      <c r="Y436" s="15"/>
      <c r="Z436" s="15"/>
      <c r="AA436" s="15"/>
      <c r="AB436" s="15"/>
      <c r="AC436" s="15"/>
      <c r="AD436" s="15"/>
      <c r="AE436" s="15"/>
      <c r="AF436" s="15"/>
      <c r="AG436" s="15"/>
    </row>
    <row r="437" spans="1:33" x14ac:dyDescent="0.25">
      <c r="A437" t="s">
        <v>597</v>
      </c>
      <c r="B437">
        <v>2019</v>
      </c>
      <c r="C437" t="s">
        <v>617</v>
      </c>
      <c r="D437">
        <v>81</v>
      </c>
      <c r="E437">
        <v>20</v>
      </c>
      <c r="F437" s="44">
        <v>15</v>
      </c>
      <c r="G437">
        <v>0.10589999999999999</v>
      </c>
      <c r="H437">
        <f t="shared" si="2"/>
        <v>171.55799999999999</v>
      </c>
      <c r="I437">
        <f t="shared" si="3"/>
        <v>2048.04826761713</v>
      </c>
      <c r="K437" s="15"/>
      <c r="L437" s="15"/>
      <c r="M437" s="15"/>
      <c r="N437" s="15"/>
      <c r="O437" s="15"/>
      <c r="P437" s="15"/>
      <c r="Q437" s="15"/>
      <c r="R437" s="15"/>
      <c r="S437" s="15"/>
      <c r="T437" s="15"/>
      <c r="U437" s="15"/>
      <c r="V437" s="15"/>
      <c r="W437" s="15"/>
      <c r="X437" s="15"/>
      <c r="Y437" s="15"/>
      <c r="Z437" s="15"/>
      <c r="AA437" s="15"/>
      <c r="AB437" s="15"/>
      <c r="AC437" s="15"/>
      <c r="AD437" s="15"/>
      <c r="AE437" s="15"/>
      <c r="AF437" s="15"/>
      <c r="AG437" s="15"/>
    </row>
    <row r="438" spans="1:33" x14ac:dyDescent="0.25">
      <c r="A438" t="s">
        <v>597</v>
      </c>
      <c r="B438">
        <v>2019</v>
      </c>
      <c r="C438" t="s">
        <v>616</v>
      </c>
      <c r="D438">
        <v>38</v>
      </c>
      <c r="E438">
        <v>20</v>
      </c>
      <c r="F438" s="44">
        <v>15</v>
      </c>
      <c r="G438">
        <v>0.10589999999999999</v>
      </c>
      <c r="H438">
        <f t="shared" si="2"/>
        <v>80.483999999999995</v>
      </c>
      <c r="I438">
        <f t="shared" si="3"/>
        <v>960.81276752408576</v>
      </c>
      <c r="K438" s="15"/>
      <c r="L438" s="15"/>
      <c r="M438" s="15"/>
      <c r="N438" s="15"/>
      <c r="O438" s="15"/>
      <c r="P438" s="15"/>
      <c r="Q438" s="15"/>
      <c r="R438" s="15"/>
      <c r="S438" s="15"/>
      <c r="T438" s="15"/>
      <c r="U438" s="15"/>
      <c r="V438" s="15"/>
      <c r="W438" s="15"/>
      <c r="X438" s="15"/>
      <c r="Y438" s="15"/>
      <c r="Z438" s="15"/>
      <c r="AA438" s="15"/>
      <c r="AB438" s="15"/>
      <c r="AC438" s="15"/>
      <c r="AD438" s="15"/>
      <c r="AE438" s="15"/>
      <c r="AF438" s="15"/>
      <c r="AG438" s="15"/>
    </row>
    <row r="439" spans="1:33" x14ac:dyDescent="0.25">
      <c r="A439" t="s">
        <v>597</v>
      </c>
      <c r="B439">
        <v>2019</v>
      </c>
      <c r="C439" t="s">
        <v>615</v>
      </c>
      <c r="D439">
        <v>19</v>
      </c>
      <c r="E439">
        <v>503</v>
      </c>
      <c r="F439" s="44">
        <v>15</v>
      </c>
      <c r="G439">
        <v>0.10589999999999999</v>
      </c>
      <c r="H439">
        <f t="shared" si="2"/>
        <v>1012.0862999999999</v>
      </c>
      <c r="I439">
        <f t="shared" si="3"/>
        <v>12082.220551615377</v>
      </c>
      <c r="K439" s="15"/>
      <c r="L439" s="15"/>
      <c r="M439" s="15"/>
      <c r="N439" s="15"/>
      <c r="O439" s="15"/>
      <c r="P439" s="15"/>
      <c r="Q439" s="15"/>
      <c r="R439" s="15"/>
      <c r="S439" s="15"/>
      <c r="T439" s="15"/>
      <c r="U439" s="15"/>
      <c r="V439" s="15"/>
      <c r="W439" s="15"/>
      <c r="X439" s="15"/>
      <c r="Y439" s="15"/>
      <c r="Z439" s="15"/>
      <c r="AA439" s="15"/>
      <c r="AB439" s="15"/>
      <c r="AC439" s="15"/>
      <c r="AD439" s="15"/>
      <c r="AE439" s="15"/>
      <c r="AF439" s="15"/>
      <c r="AG439" s="15"/>
    </row>
    <row r="440" spans="1:33" x14ac:dyDescent="0.25">
      <c r="A440" t="s">
        <v>597</v>
      </c>
      <c r="B440">
        <v>2019</v>
      </c>
      <c r="C440" t="s">
        <v>614</v>
      </c>
      <c r="D440">
        <v>15</v>
      </c>
      <c r="E440">
        <v>503</v>
      </c>
      <c r="F440" s="44">
        <v>15</v>
      </c>
      <c r="G440">
        <v>0.10589999999999999</v>
      </c>
      <c r="H440">
        <f t="shared" si="2"/>
        <v>799.01549999999997</v>
      </c>
      <c r="I440">
        <f t="shared" si="3"/>
        <v>9538.5951723279304</v>
      </c>
      <c r="K440" s="15"/>
      <c r="L440" s="15"/>
      <c r="M440" s="15"/>
      <c r="N440" s="15"/>
      <c r="O440" s="15"/>
      <c r="P440" s="15"/>
      <c r="Q440" s="15"/>
      <c r="R440" s="15"/>
      <c r="S440" s="15"/>
      <c r="T440" s="15"/>
      <c r="U440" s="15"/>
      <c r="V440" s="15"/>
      <c r="W440" s="15"/>
      <c r="X440" s="15"/>
      <c r="Y440" s="15"/>
      <c r="Z440" s="15"/>
      <c r="AA440" s="15"/>
      <c r="AB440" s="15"/>
      <c r="AC440" s="15"/>
      <c r="AD440" s="15"/>
      <c r="AE440" s="15"/>
      <c r="AF440" s="15"/>
      <c r="AG440" s="15"/>
    </row>
    <row r="441" spans="1:33" x14ac:dyDescent="0.25">
      <c r="A441" t="s">
        <v>597</v>
      </c>
      <c r="B441">
        <v>2019</v>
      </c>
      <c r="C441" t="s">
        <v>613</v>
      </c>
      <c r="D441">
        <v>110</v>
      </c>
      <c r="E441">
        <v>176.25600019801746</v>
      </c>
      <c r="F441" s="44">
        <v>25</v>
      </c>
      <c r="G441">
        <v>0.10589999999999999</v>
      </c>
      <c r="H441">
        <f t="shared" si="2"/>
        <v>2053.2061463067053</v>
      </c>
      <c r="I441">
        <f t="shared" si="3"/>
        <v>35752.781866278419</v>
      </c>
      <c r="K441" s="15"/>
      <c r="L441" s="15"/>
      <c r="M441" s="15"/>
      <c r="N441" s="15"/>
      <c r="O441" s="15"/>
      <c r="P441" s="15"/>
      <c r="Q441" s="15"/>
      <c r="R441" s="15"/>
      <c r="S441" s="15"/>
      <c r="T441" s="15"/>
      <c r="U441" s="15"/>
      <c r="V441" s="15"/>
      <c r="W441" s="15"/>
      <c r="X441" s="15"/>
      <c r="Y441" s="15"/>
      <c r="Z441" s="15"/>
      <c r="AA441" s="15"/>
      <c r="AB441" s="15"/>
      <c r="AC441" s="15"/>
      <c r="AD441" s="15"/>
      <c r="AE441" s="15"/>
      <c r="AF441" s="15"/>
      <c r="AG441" s="15"/>
    </row>
    <row r="442" spans="1:33" x14ac:dyDescent="0.25">
      <c r="A442" t="s">
        <v>597</v>
      </c>
      <c r="B442">
        <v>2019</v>
      </c>
      <c r="C442" t="s">
        <v>612</v>
      </c>
      <c r="D442">
        <v>57</v>
      </c>
      <c r="E442">
        <v>374.44736556002971</v>
      </c>
      <c r="F442" s="44">
        <v>20</v>
      </c>
      <c r="G442">
        <v>0.10589999999999999</v>
      </c>
      <c r="H442">
        <f t="shared" si="2"/>
        <v>2260.2766327300069</v>
      </c>
      <c r="I442">
        <f t="shared" si="3"/>
        <v>33627.208781115689</v>
      </c>
      <c r="K442" s="15"/>
      <c r="L442" s="15"/>
      <c r="M442" s="15"/>
      <c r="N442" s="15"/>
      <c r="O442" s="15"/>
      <c r="P442" s="15"/>
      <c r="Q442" s="15"/>
      <c r="R442" s="15"/>
      <c r="S442" s="15"/>
      <c r="T442" s="15"/>
      <c r="U442" s="15"/>
      <c r="V442" s="15"/>
      <c r="W442" s="15"/>
      <c r="X442" s="15"/>
      <c r="Y442" s="15"/>
      <c r="Z442" s="15"/>
      <c r="AA442" s="15"/>
      <c r="AB442" s="15"/>
      <c r="AC442" s="15"/>
      <c r="AD442" s="15"/>
      <c r="AE442" s="15"/>
      <c r="AF442" s="15"/>
      <c r="AG442" s="15"/>
    </row>
    <row r="443" spans="1:33" x14ac:dyDescent="0.25">
      <c r="A443" t="s">
        <v>597</v>
      </c>
      <c r="B443">
        <v>2019</v>
      </c>
      <c r="C443" t="s">
        <v>659</v>
      </c>
      <c r="D443">
        <v>3</v>
      </c>
      <c r="E443">
        <v>235</v>
      </c>
      <c r="F443" s="44">
        <v>3</v>
      </c>
      <c r="G443">
        <v>0.10589999999999999</v>
      </c>
      <c r="H443">
        <f t="shared" si="2"/>
        <v>74.659499999999994</v>
      </c>
      <c r="I443">
        <f t="shared" si="3"/>
        <v>211.18270945075943</v>
      </c>
      <c r="K443" s="15"/>
      <c r="L443" s="15"/>
      <c r="M443" s="15"/>
      <c r="N443" s="15"/>
      <c r="O443" s="15"/>
      <c r="P443" s="15"/>
      <c r="Q443" s="15"/>
      <c r="R443" s="15"/>
      <c r="S443" s="15"/>
      <c r="T443" s="15"/>
      <c r="U443" s="15"/>
      <c r="V443" s="15"/>
      <c r="W443" s="15"/>
      <c r="X443" s="15"/>
      <c r="Y443" s="15"/>
      <c r="Z443" s="15"/>
      <c r="AA443" s="15"/>
      <c r="AB443" s="15"/>
      <c r="AC443" s="15"/>
      <c r="AD443" s="15"/>
      <c r="AE443" s="15"/>
      <c r="AF443" s="15"/>
      <c r="AG443" s="15"/>
    </row>
    <row r="444" spans="1:33" x14ac:dyDescent="0.25">
      <c r="A444" t="s">
        <v>597</v>
      </c>
      <c r="B444">
        <v>2019</v>
      </c>
      <c r="C444" t="s">
        <v>658</v>
      </c>
      <c r="D444">
        <v>2</v>
      </c>
      <c r="E444">
        <v>235</v>
      </c>
      <c r="F444" s="44">
        <v>3</v>
      </c>
      <c r="G444">
        <v>0.10589999999999999</v>
      </c>
      <c r="H444">
        <f t="shared" si="2"/>
        <v>49.772999999999996</v>
      </c>
      <c r="I444">
        <f t="shared" si="3"/>
        <v>140.78847296717296</v>
      </c>
      <c r="K444" s="15"/>
      <c r="L444" s="15"/>
      <c r="M444" s="15"/>
      <c r="N444" s="15"/>
      <c r="O444" s="15"/>
      <c r="P444" s="15"/>
      <c r="Q444" s="15"/>
      <c r="R444" s="15"/>
      <c r="S444" s="15"/>
      <c r="T444" s="15"/>
      <c r="U444" s="15"/>
      <c r="V444" s="15"/>
      <c r="W444" s="15"/>
      <c r="X444" s="15"/>
      <c r="Y444" s="15"/>
      <c r="Z444" s="15"/>
      <c r="AA444" s="15"/>
      <c r="AB444" s="15"/>
      <c r="AC444" s="15"/>
      <c r="AD444" s="15"/>
      <c r="AE444" s="15"/>
      <c r="AF444" s="15"/>
      <c r="AG444" s="15"/>
    </row>
    <row r="445" spans="1:33" x14ac:dyDescent="0.25">
      <c r="A445" t="s">
        <v>597</v>
      </c>
      <c r="B445">
        <v>2019</v>
      </c>
      <c r="C445" t="s">
        <v>657</v>
      </c>
      <c r="D445">
        <v>172</v>
      </c>
      <c r="E445">
        <v>317.29651162790697</v>
      </c>
      <c r="F445" s="44">
        <v>30</v>
      </c>
      <c r="G445">
        <v>0.10589999999999999</v>
      </c>
      <c r="H445">
        <f t="shared" si="2"/>
        <v>5779.4925000000003</v>
      </c>
      <c r="I445">
        <f t="shared" si="3"/>
        <v>113280.60377595043</v>
      </c>
      <c r="K445" s="15"/>
      <c r="L445" s="15"/>
      <c r="M445" s="15"/>
      <c r="N445" s="15"/>
      <c r="O445" s="15"/>
      <c r="P445" s="15"/>
      <c r="Q445" s="15"/>
      <c r="R445" s="15"/>
      <c r="S445" s="15"/>
      <c r="T445" s="15"/>
      <c r="U445" s="15"/>
      <c r="V445" s="15"/>
      <c r="W445" s="15"/>
      <c r="X445" s="15"/>
      <c r="Y445" s="15"/>
      <c r="Z445" s="15"/>
      <c r="AA445" s="15"/>
      <c r="AB445" s="15"/>
      <c r="AC445" s="15"/>
      <c r="AD445" s="15"/>
      <c r="AE445" s="15"/>
      <c r="AF445" s="15"/>
      <c r="AG445" s="15"/>
    </row>
    <row r="446" spans="1:33" x14ac:dyDescent="0.25">
      <c r="A446" t="s">
        <v>597</v>
      </c>
      <c r="B446">
        <v>2019</v>
      </c>
      <c r="C446" t="s">
        <v>656</v>
      </c>
      <c r="D446">
        <v>105</v>
      </c>
      <c r="E446">
        <v>1381.1057198660715</v>
      </c>
      <c r="F446" s="44">
        <v>15</v>
      </c>
      <c r="G446">
        <v>0.10589999999999999</v>
      </c>
      <c r="H446">
        <f t="shared" si="2"/>
        <v>15357.205052050782</v>
      </c>
      <c r="I446">
        <f t="shared" si="3"/>
        <v>183333.31702569188</v>
      </c>
      <c r="K446" s="15"/>
      <c r="L446" s="15"/>
      <c r="M446" s="15"/>
      <c r="N446" s="15"/>
      <c r="O446" s="15"/>
      <c r="P446" s="15"/>
      <c r="Q446" s="15"/>
      <c r="R446" s="15"/>
      <c r="S446" s="15"/>
      <c r="T446" s="15"/>
      <c r="U446" s="15"/>
      <c r="V446" s="15"/>
      <c r="W446" s="15"/>
      <c r="X446" s="15"/>
      <c r="Y446" s="15"/>
      <c r="Z446" s="15"/>
      <c r="AA446" s="15"/>
      <c r="AB446" s="15"/>
      <c r="AC446" s="15"/>
      <c r="AD446" s="15"/>
      <c r="AE446" s="15"/>
      <c r="AF446" s="15"/>
      <c r="AG446" s="15"/>
    </row>
    <row r="447" spans="1:33" x14ac:dyDescent="0.25">
      <c r="A447" t="s">
        <v>597</v>
      </c>
      <c r="B447">
        <v>2019</v>
      </c>
      <c r="C447" t="s">
        <v>611</v>
      </c>
      <c r="D447">
        <v>7</v>
      </c>
      <c r="E447">
        <v>6167.6614118303569</v>
      </c>
      <c r="F447" s="44">
        <v>15</v>
      </c>
      <c r="G447">
        <v>0.10589999999999999</v>
      </c>
      <c r="H447">
        <f t="shared" si="2"/>
        <v>4572.0874045898436</v>
      </c>
      <c r="I447">
        <f t="shared" si="3"/>
        <v>54581.28264706007</v>
      </c>
      <c r="K447" s="15"/>
      <c r="L447" s="15"/>
      <c r="M447" s="15"/>
      <c r="N447" s="15"/>
      <c r="O447" s="15"/>
      <c r="P447" s="15"/>
      <c r="Q447" s="15"/>
      <c r="R447" s="15"/>
      <c r="S447" s="15"/>
      <c r="T447" s="15"/>
      <c r="U447" s="15"/>
      <c r="V447" s="15"/>
      <c r="W447" s="15"/>
      <c r="X447" s="15"/>
      <c r="Y447" s="15"/>
      <c r="Z447" s="15"/>
      <c r="AA447" s="15"/>
      <c r="AB447" s="15"/>
      <c r="AC447" s="15"/>
      <c r="AD447" s="15"/>
      <c r="AE447" s="15"/>
      <c r="AF447" s="15"/>
      <c r="AG447" s="15"/>
    </row>
    <row r="448" spans="1:33" x14ac:dyDescent="0.25">
      <c r="A448" t="s">
        <v>597</v>
      </c>
      <c r="B448">
        <v>2019</v>
      </c>
      <c r="C448" t="s">
        <v>610</v>
      </c>
      <c r="D448">
        <v>2</v>
      </c>
      <c r="E448">
        <v>4561.5</v>
      </c>
      <c r="F448" s="44">
        <v>15</v>
      </c>
      <c r="G448">
        <v>0.10589999999999999</v>
      </c>
      <c r="H448">
        <f t="shared" si="2"/>
        <v>966.12569999999994</v>
      </c>
      <c r="I448">
        <f t="shared" si="3"/>
        <v>11533.545892266098</v>
      </c>
      <c r="K448" s="15"/>
      <c r="L448" s="15"/>
      <c r="M448" s="15"/>
      <c r="N448" s="15"/>
      <c r="O448" s="15"/>
      <c r="P448" s="15"/>
      <c r="Q448" s="15"/>
      <c r="R448" s="15"/>
      <c r="S448" s="15"/>
      <c r="T448" s="15"/>
      <c r="U448" s="15"/>
      <c r="V448" s="15"/>
      <c r="W448" s="15"/>
      <c r="X448" s="15"/>
      <c r="Y448" s="15"/>
      <c r="Z448" s="15"/>
      <c r="AA448" s="15"/>
      <c r="AB448" s="15"/>
      <c r="AC448" s="15"/>
      <c r="AD448" s="15"/>
      <c r="AE448" s="15"/>
      <c r="AF448" s="15"/>
      <c r="AG448" s="15"/>
    </row>
    <row r="449" spans="1:33" x14ac:dyDescent="0.25">
      <c r="A449" t="s">
        <v>597</v>
      </c>
      <c r="B449">
        <v>2019</v>
      </c>
      <c r="C449" t="s">
        <v>655</v>
      </c>
      <c r="D449">
        <v>28</v>
      </c>
      <c r="E449">
        <v>49</v>
      </c>
      <c r="F449" s="44">
        <v>15</v>
      </c>
      <c r="G449">
        <v>0.10589999999999999</v>
      </c>
      <c r="H449">
        <f t="shared" si="2"/>
        <v>145.29480000000001</v>
      </c>
      <c r="I449">
        <f t="shared" si="3"/>
        <v>1734.519890846113</v>
      </c>
      <c r="K449" s="15"/>
      <c r="L449" s="15"/>
      <c r="M449" s="15"/>
      <c r="N449" s="15"/>
      <c r="O449" s="15"/>
      <c r="P449" s="15"/>
      <c r="Q449" s="15"/>
      <c r="R449" s="15"/>
      <c r="S449" s="15"/>
      <c r="T449" s="15"/>
      <c r="U449" s="15"/>
      <c r="V449" s="15"/>
      <c r="W449" s="15"/>
      <c r="X449" s="15"/>
      <c r="Y449" s="15"/>
      <c r="Z449" s="15"/>
      <c r="AA449" s="15"/>
      <c r="AB449" s="15"/>
      <c r="AC449" s="15"/>
      <c r="AD449" s="15"/>
      <c r="AE449" s="15"/>
      <c r="AF449" s="15"/>
      <c r="AG449" s="15"/>
    </row>
    <row r="450" spans="1:33" x14ac:dyDescent="0.25">
      <c r="A450" t="s">
        <v>597</v>
      </c>
      <c r="B450">
        <v>2019</v>
      </c>
      <c r="C450" t="s">
        <v>654</v>
      </c>
      <c r="D450">
        <v>3</v>
      </c>
      <c r="E450">
        <v>49</v>
      </c>
      <c r="F450" s="44">
        <v>15</v>
      </c>
      <c r="G450">
        <v>0.10589999999999999</v>
      </c>
      <c r="H450">
        <f t="shared" si="2"/>
        <v>15.567299999999999</v>
      </c>
      <c r="I450">
        <f t="shared" si="3"/>
        <v>185.84141687636924</v>
      </c>
      <c r="K450" s="15"/>
      <c r="L450" s="15"/>
      <c r="M450" s="15"/>
      <c r="N450" s="15"/>
      <c r="O450" s="15"/>
      <c r="P450" s="15"/>
      <c r="Q450" s="15"/>
      <c r="R450" s="15"/>
      <c r="S450" s="15"/>
      <c r="T450" s="15"/>
      <c r="U450" s="15"/>
      <c r="V450" s="15"/>
      <c r="W450" s="15"/>
      <c r="X450" s="15"/>
      <c r="Y450" s="15"/>
      <c r="Z450" s="15"/>
      <c r="AA450" s="15"/>
      <c r="AB450" s="15"/>
      <c r="AC450" s="15"/>
      <c r="AD450" s="15"/>
      <c r="AE450" s="15"/>
      <c r="AF450" s="15"/>
      <c r="AG450" s="15"/>
    </row>
    <row r="451" spans="1:33" x14ac:dyDescent="0.25">
      <c r="A451" t="s">
        <v>597</v>
      </c>
      <c r="B451">
        <v>2019</v>
      </c>
      <c r="C451" t="s">
        <v>606</v>
      </c>
      <c r="D451">
        <v>1</v>
      </c>
      <c r="E451">
        <v>502</v>
      </c>
      <c r="F451" s="44">
        <v>11</v>
      </c>
      <c r="G451">
        <v>0.10589999999999999</v>
      </c>
      <c r="H451">
        <f t="shared" si="2"/>
        <v>53.161799999999999</v>
      </c>
      <c r="I451">
        <f t="shared" si="3"/>
        <v>491.88615259039727</v>
      </c>
      <c r="K451" s="15"/>
      <c r="L451" s="15"/>
      <c r="M451" s="15"/>
      <c r="N451" s="15"/>
      <c r="O451" s="15"/>
      <c r="P451" s="15"/>
      <c r="Q451" s="15"/>
      <c r="R451" s="15"/>
      <c r="S451" s="15"/>
      <c r="T451" s="15"/>
      <c r="U451" s="15"/>
      <c r="V451" s="15"/>
      <c r="W451" s="15"/>
      <c r="X451" s="15"/>
      <c r="Y451" s="15"/>
      <c r="Z451" s="15"/>
      <c r="AA451" s="15"/>
      <c r="AB451" s="15"/>
      <c r="AC451" s="15"/>
      <c r="AD451" s="15"/>
      <c r="AE451" s="15"/>
      <c r="AF451" s="15"/>
      <c r="AG451" s="15"/>
    </row>
    <row r="452" spans="1:33" x14ac:dyDescent="0.25">
      <c r="A452" t="s">
        <v>597</v>
      </c>
      <c r="B452">
        <v>2019</v>
      </c>
      <c r="C452" t="s">
        <v>653</v>
      </c>
      <c r="D452">
        <v>1</v>
      </c>
      <c r="E452">
        <v>502</v>
      </c>
      <c r="F452" s="44">
        <v>11</v>
      </c>
      <c r="G452">
        <v>0.10589999999999999</v>
      </c>
      <c r="H452">
        <f t="shared" si="2"/>
        <v>53.161799999999999</v>
      </c>
      <c r="I452">
        <f t="shared" si="3"/>
        <v>491.88615259039727</v>
      </c>
      <c r="K452" s="15"/>
      <c r="L452" s="15"/>
      <c r="M452" s="15"/>
      <c r="N452" s="15"/>
      <c r="O452" s="15"/>
      <c r="P452" s="15"/>
      <c r="Q452" s="15"/>
      <c r="R452" s="15"/>
      <c r="S452" s="15"/>
      <c r="T452" s="15"/>
      <c r="U452" s="15"/>
      <c r="V452" s="15"/>
      <c r="W452" s="15"/>
      <c r="X452" s="15"/>
      <c r="Y452" s="15"/>
      <c r="Z452" s="15"/>
      <c r="AA452" s="15"/>
      <c r="AB452" s="15"/>
      <c r="AC452" s="15"/>
      <c r="AD452" s="15"/>
      <c r="AE452" s="15"/>
      <c r="AF452" s="15"/>
      <c r="AG452" s="15"/>
    </row>
    <row r="453" spans="1:33" x14ac:dyDescent="0.25">
      <c r="A453" t="s">
        <v>597</v>
      </c>
      <c r="B453">
        <v>2019</v>
      </c>
      <c r="C453" t="s">
        <v>605</v>
      </c>
      <c r="D453">
        <v>183</v>
      </c>
      <c r="E453">
        <v>385.35803956412229</v>
      </c>
      <c r="F453" s="44">
        <v>45</v>
      </c>
      <c r="G453">
        <v>0.10589999999999999</v>
      </c>
      <c r="H453">
        <f t="shared" si="2"/>
        <v>7468.123199340821</v>
      </c>
      <c r="I453">
        <f t="shared" si="3"/>
        <v>183108.76594676924</v>
      </c>
      <c r="K453" s="15"/>
      <c r="L453" s="15"/>
      <c r="M453" s="15"/>
      <c r="N453" s="15"/>
      <c r="O453" s="15"/>
      <c r="P453" s="15"/>
      <c r="Q453" s="15"/>
      <c r="R453" s="15"/>
      <c r="S453" s="15"/>
      <c r="T453" s="15"/>
      <c r="U453" s="15"/>
      <c r="V453" s="15"/>
      <c r="W453" s="15"/>
      <c r="X453" s="15"/>
      <c r="Y453" s="15"/>
      <c r="Z453" s="15"/>
      <c r="AA453" s="15"/>
      <c r="AB453" s="15"/>
      <c r="AC453" s="15"/>
      <c r="AD453" s="15"/>
      <c r="AE453" s="15"/>
      <c r="AF453" s="15"/>
      <c r="AG453" s="15"/>
    </row>
    <row r="454" spans="1:33" x14ac:dyDescent="0.25">
      <c r="A454" t="s">
        <v>597</v>
      </c>
      <c r="B454">
        <v>2019</v>
      </c>
      <c r="C454" t="s">
        <v>604</v>
      </c>
      <c r="D454">
        <v>1</v>
      </c>
      <c r="E454">
        <v>68.699996948242188</v>
      </c>
      <c r="F454" s="44">
        <v>25</v>
      </c>
      <c r="G454">
        <v>0.10589999999999999</v>
      </c>
      <c r="H454">
        <f t="shared" si="2"/>
        <v>7.2753296768188473</v>
      </c>
      <c r="I454">
        <f t="shared" si="3"/>
        <v>126.68639016518449</v>
      </c>
      <c r="K454" s="15"/>
      <c r="L454" s="15"/>
      <c r="M454" s="15"/>
      <c r="N454" s="15"/>
      <c r="O454" s="15"/>
      <c r="P454" s="15"/>
      <c r="Q454" s="15"/>
      <c r="R454" s="15"/>
      <c r="S454" s="15"/>
      <c r="T454" s="15"/>
      <c r="U454" s="15"/>
      <c r="V454" s="15"/>
      <c r="W454" s="15"/>
      <c r="X454" s="15"/>
      <c r="Y454" s="15"/>
      <c r="Z454" s="15"/>
      <c r="AA454" s="15"/>
      <c r="AB454" s="15"/>
      <c r="AC454" s="15"/>
      <c r="AD454" s="15"/>
      <c r="AE454" s="15"/>
      <c r="AF454" s="15"/>
      <c r="AG454" s="15"/>
    </row>
    <row r="455" spans="1:33" x14ac:dyDescent="0.25">
      <c r="A455" t="s">
        <v>597</v>
      </c>
      <c r="B455">
        <v>2019</v>
      </c>
      <c r="C455" t="s">
        <v>603</v>
      </c>
      <c r="D455">
        <v>20</v>
      </c>
      <c r="E455">
        <v>1252.7049922943115</v>
      </c>
      <c r="F455" s="44">
        <v>45</v>
      </c>
      <c r="G455">
        <v>0.10589999999999999</v>
      </c>
      <c r="H455">
        <f t="shared" si="2"/>
        <v>2653.2291736793518</v>
      </c>
      <c r="I455">
        <f t="shared" si="3"/>
        <v>65053.763415321591</v>
      </c>
      <c r="K455" s="15"/>
      <c r="L455" s="15"/>
      <c r="M455" s="15"/>
      <c r="N455" s="15"/>
      <c r="O455" s="15"/>
      <c r="P455" s="15"/>
      <c r="Q455" s="15"/>
      <c r="R455" s="15"/>
      <c r="S455" s="15"/>
      <c r="T455" s="15"/>
      <c r="U455" s="15"/>
      <c r="V455" s="15"/>
      <c r="W455" s="15"/>
      <c r="X455" s="15"/>
      <c r="Y455" s="15"/>
      <c r="Z455" s="15"/>
      <c r="AA455" s="15"/>
      <c r="AB455" s="15"/>
      <c r="AC455" s="15"/>
      <c r="AD455" s="15"/>
      <c r="AE455" s="15"/>
      <c r="AF455" s="15"/>
      <c r="AG455" s="15"/>
    </row>
    <row r="456" spans="1:33" x14ac:dyDescent="0.25">
      <c r="A456" t="s">
        <v>597</v>
      </c>
      <c r="B456">
        <v>2019</v>
      </c>
      <c r="C456" t="s">
        <v>652</v>
      </c>
      <c r="D456">
        <v>104</v>
      </c>
      <c r="E456">
        <v>713.43767841045678</v>
      </c>
      <c r="F456" s="44">
        <v>45</v>
      </c>
      <c r="G456">
        <v>0.10589999999999999</v>
      </c>
      <c r="H456">
        <f t="shared" si="2"/>
        <v>7857.5172149414057</v>
      </c>
      <c r="I456">
        <f t="shared" si="3"/>
        <v>192656.20588053646</v>
      </c>
      <c r="K456" s="15"/>
      <c r="L456" s="15"/>
      <c r="M456" s="15"/>
      <c r="N456" s="15"/>
      <c r="O456" s="15"/>
      <c r="P456" s="15"/>
      <c r="Q456" s="15"/>
      <c r="R456" s="15"/>
      <c r="S456" s="15"/>
      <c r="T456" s="15"/>
      <c r="U456" s="15"/>
      <c r="V456" s="15"/>
      <c r="W456" s="15"/>
      <c r="X456" s="15"/>
      <c r="Y456" s="15"/>
      <c r="Z456" s="15"/>
      <c r="AA456" s="15"/>
      <c r="AB456" s="15"/>
      <c r="AC456" s="15"/>
      <c r="AD456" s="15"/>
      <c r="AE456" s="15"/>
      <c r="AF456" s="15"/>
      <c r="AG456" s="15"/>
    </row>
    <row r="457" spans="1:33" x14ac:dyDescent="0.25">
      <c r="A457" t="s">
        <v>597</v>
      </c>
      <c r="B457">
        <v>2019</v>
      </c>
      <c r="C457" t="s">
        <v>651</v>
      </c>
      <c r="D457">
        <v>1</v>
      </c>
      <c r="E457">
        <v>137.17999267578125</v>
      </c>
      <c r="F457" s="44">
        <v>25</v>
      </c>
      <c r="G457">
        <v>0.10589999999999999</v>
      </c>
      <c r="H457">
        <f t="shared" si="2"/>
        <v>14.527361224365233</v>
      </c>
      <c r="I457">
        <f t="shared" si="3"/>
        <v>252.96708656441717</v>
      </c>
      <c r="K457" s="15"/>
      <c r="L457" s="15"/>
      <c r="M457" s="15"/>
      <c r="N457" s="15"/>
      <c r="O457" s="15"/>
      <c r="P457" s="15"/>
      <c r="Q457" s="15"/>
      <c r="R457" s="15"/>
      <c r="S457" s="15"/>
      <c r="T457" s="15"/>
      <c r="U457" s="15"/>
      <c r="V457" s="15"/>
      <c r="W457" s="15"/>
      <c r="X457" s="15"/>
      <c r="Y457" s="15"/>
      <c r="Z457" s="15"/>
      <c r="AA457" s="15"/>
      <c r="AB457" s="15"/>
      <c r="AC457" s="15"/>
      <c r="AD457" s="15"/>
      <c r="AE457" s="15"/>
      <c r="AF457" s="15"/>
      <c r="AG457" s="15"/>
    </row>
    <row r="458" spans="1:33" x14ac:dyDescent="0.25">
      <c r="A458" t="s">
        <v>597</v>
      </c>
      <c r="B458">
        <v>2019</v>
      </c>
      <c r="C458" t="s">
        <v>599</v>
      </c>
      <c r="D458">
        <v>13</v>
      </c>
      <c r="E458">
        <v>781.51076214130103</v>
      </c>
      <c r="F458" s="44">
        <v>25</v>
      </c>
      <c r="G458">
        <v>0.10589999999999999</v>
      </c>
      <c r="H458">
        <f t="shared" si="2"/>
        <v>1075.9058662399291</v>
      </c>
      <c r="I458">
        <f t="shared" si="3"/>
        <v>18734.907750748287</v>
      </c>
      <c r="K458" s="15"/>
      <c r="L458" s="15"/>
      <c r="M458" s="15"/>
      <c r="N458" s="15"/>
      <c r="O458" s="15"/>
      <c r="P458" s="15"/>
      <c r="Q458" s="15"/>
      <c r="R458" s="15"/>
      <c r="S458" s="15"/>
      <c r="T458" s="15"/>
      <c r="U458" s="15"/>
      <c r="V458" s="15"/>
      <c r="W458" s="15"/>
      <c r="X458" s="15"/>
      <c r="Y458" s="15"/>
      <c r="Z458" s="15"/>
      <c r="AA458" s="15"/>
      <c r="AB458" s="15"/>
      <c r="AC458" s="15"/>
      <c r="AD458" s="15"/>
      <c r="AE458" s="15"/>
      <c r="AF458" s="15"/>
      <c r="AG458" s="15"/>
    </row>
    <row r="459" spans="1:33" x14ac:dyDescent="0.25">
      <c r="A459" t="s">
        <v>597</v>
      </c>
      <c r="B459">
        <v>2019</v>
      </c>
      <c r="C459" t="s">
        <v>598</v>
      </c>
      <c r="D459">
        <v>4</v>
      </c>
      <c r="E459">
        <v>1607.4899749755859</v>
      </c>
      <c r="F459" s="44">
        <v>45</v>
      </c>
      <c r="G459">
        <v>0.10589999999999999</v>
      </c>
      <c r="H459">
        <f t="shared" si="2"/>
        <v>680.93275339965817</v>
      </c>
      <c r="I459">
        <f t="shared" si="3"/>
        <v>16695.594440481716</v>
      </c>
      <c r="K459" s="15"/>
      <c r="L459" s="15"/>
      <c r="M459" s="15"/>
      <c r="N459" s="15"/>
      <c r="O459" s="15"/>
      <c r="P459" s="15"/>
      <c r="Q459" s="15"/>
      <c r="R459" s="15"/>
      <c r="S459" s="15"/>
      <c r="T459" s="15"/>
      <c r="U459" s="15"/>
      <c r="V459" s="15"/>
      <c r="W459" s="15"/>
      <c r="X459" s="15"/>
      <c r="Y459" s="15"/>
      <c r="Z459" s="15"/>
      <c r="AA459" s="15"/>
      <c r="AB459" s="15"/>
      <c r="AC459" s="15"/>
      <c r="AD459" s="15"/>
      <c r="AE459" s="15"/>
      <c r="AF459" s="15"/>
      <c r="AG459" s="15"/>
    </row>
    <row r="460" spans="1:33" x14ac:dyDescent="0.25">
      <c r="A460" t="s">
        <v>597</v>
      </c>
      <c r="B460">
        <v>2020</v>
      </c>
      <c r="C460" t="s">
        <v>650</v>
      </c>
      <c r="D460">
        <v>90</v>
      </c>
      <c r="E460">
        <v>131</v>
      </c>
      <c r="F460" s="44">
        <v>10</v>
      </c>
      <c r="G460">
        <v>0.1081</v>
      </c>
      <c r="H460">
        <v>1274.499</v>
      </c>
      <c r="I460">
        <v>10871.734985267954</v>
      </c>
      <c r="K460" s="15"/>
      <c r="L460" s="15"/>
      <c r="M460" s="15"/>
      <c r="N460" s="15"/>
      <c r="O460" s="15"/>
      <c r="P460" s="15"/>
      <c r="Q460" s="15"/>
      <c r="R460" s="15"/>
      <c r="S460" s="15"/>
      <c r="T460" s="15"/>
      <c r="U460" s="15"/>
      <c r="V460" s="15"/>
      <c r="W460" s="15"/>
      <c r="X460" s="15"/>
      <c r="Y460" s="15"/>
      <c r="Z460" s="15"/>
      <c r="AA460" s="15"/>
      <c r="AB460" s="15"/>
      <c r="AC460" s="15"/>
      <c r="AD460" s="15"/>
      <c r="AE460" s="15"/>
      <c r="AF460" s="15"/>
      <c r="AG460" s="15"/>
    </row>
    <row r="461" spans="1:33" x14ac:dyDescent="0.25">
      <c r="A461" t="s">
        <v>597</v>
      </c>
      <c r="B461">
        <v>2020</v>
      </c>
      <c r="C461" t="s">
        <v>649</v>
      </c>
      <c r="D461">
        <v>160</v>
      </c>
      <c r="E461">
        <v>612</v>
      </c>
      <c r="F461" s="44">
        <v>30</v>
      </c>
      <c r="G461">
        <v>0.1081</v>
      </c>
      <c r="H461">
        <v>10585.152</v>
      </c>
      <c r="I461">
        <v>207473.65095122263</v>
      </c>
      <c r="K461" s="15"/>
      <c r="L461" s="15"/>
      <c r="M461" s="15"/>
      <c r="N461" s="15"/>
      <c r="O461" s="15"/>
      <c r="P461" s="15"/>
      <c r="Q461" s="15"/>
      <c r="R461" s="15"/>
      <c r="S461" s="15"/>
      <c r="T461" s="15"/>
      <c r="U461" s="15"/>
      <c r="V461" s="15"/>
      <c r="W461" s="15"/>
      <c r="X461" s="15"/>
      <c r="Y461" s="15"/>
      <c r="Z461" s="15"/>
      <c r="AA461" s="15"/>
      <c r="AB461" s="15"/>
      <c r="AC461" s="15"/>
      <c r="AD461" s="15"/>
      <c r="AE461" s="15"/>
      <c r="AF461" s="15"/>
      <c r="AG461" s="15"/>
    </row>
    <row r="462" spans="1:33" x14ac:dyDescent="0.25">
      <c r="A462" t="s">
        <v>597</v>
      </c>
      <c r="B462">
        <v>2020</v>
      </c>
      <c r="C462" t="s">
        <v>648</v>
      </c>
      <c r="D462">
        <v>5</v>
      </c>
      <c r="E462">
        <v>618.91200561523442</v>
      </c>
      <c r="F462" s="44">
        <v>25</v>
      </c>
      <c r="G462">
        <v>0.1081</v>
      </c>
      <c r="H462">
        <v>334.52193903503422</v>
      </c>
      <c r="I462">
        <v>5825.0799303897493</v>
      </c>
      <c r="K462" s="15"/>
      <c r="L462" s="15"/>
      <c r="M462" s="15"/>
      <c r="N462" s="15"/>
      <c r="O462" s="15"/>
      <c r="P462" s="15"/>
      <c r="Q462" s="15"/>
      <c r="R462" s="15"/>
      <c r="S462" s="15"/>
      <c r="T462" s="15"/>
      <c r="U462" s="15"/>
      <c r="V462" s="15"/>
      <c r="W462" s="15"/>
      <c r="X462" s="15"/>
      <c r="Y462" s="15"/>
      <c r="Z462" s="15"/>
      <c r="AA462" s="15"/>
      <c r="AB462" s="15"/>
      <c r="AC462" s="15"/>
      <c r="AD462" s="15"/>
      <c r="AE462" s="15"/>
      <c r="AF462" s="15"/>
      <c r="AG462" s="15"/>
    </row>
    <row r="463" spans="1:33" x14ac:dyDescent="0.25">
      <c r="A463" t="s">
        <v>597</v>
      </c>
      <c r="B463">
        <v>2020</v>
      </c>
      <c r="C463" t="s">
        <v>647</v>
      </c>
      <c r="D463">
        <v>23</v>
      </c>
      <c r="E463">
        <v>339.01043502144194</v>
      </c>
      <c r="F463" s="44">
        <v>25</v>
      </c>
      <c r="G463">
        <v>0.1081</v>
      </c>
      <c r="H463">
        <v>842.88164459381107</v>
      </c>
      <c r="I463">
        <v>14677.222563579333</v>
      </c>
      <c r="K463" s="15"/>
      <c r="L463" s="15"/>
      <c r="M463" s="15"/>
      <c r="N463" s="15"/>
      <c r="O463" s="15"/>
      <c r="P463" s="15"/>
      <c r="Q463" s="15"/>
      <c r="R463" s="15"/>
      <c r="S463" s="15"/>
      <c r="T463" s="15"/>
      <c r="U463" s="15"/>
      <c r="V463" s="15"/>
      <c r="W463" s="15"/>
      <c r="X463" s="15"/>
      <c r="Y463" s="15"/>
      <c r="Z463" s="15"/>
      <c r="AA463" s="15"/>
      <c r="AB463" s="15"/>
      <c r="AC463" s="15"/>
      <c r="AD463" s="15"/>
      <c r="AE463" s="15"/>
      <c r="AF463" s="15"/>
      <c r="AG463" s="15"/>
    </row>
    <row r="464" spans="1:33" x14ac:dyDescent="0.25">
      <c r="A464" t="s">
        <v>597</v>
      </c>
      <c r="B464">
        <v>2020</v>
      </c>
      <c r="C464" t="s">
        <v>646</v>
      </c>
      <c r="D464">
        <v>1</v>
      </c>
      <c r="E464">
        <v>1002.1400146484375</v>
      </c>
      <c r="F464" s="44">
        <v>45</v>
      </c>
      <c r="G464">
        <v>0.1081</v>
      </c>
      <c r="H464">
        <v>108.3313355834961</v>
      </c>
      <c r="I464">
        <v>2656.14487637405</v>
      </c>
      <c r="K464" s="15"/>
      <c r="L464" s="15"/>
      <c r="M464" s="15"/>
      <c r="N464" s="15"/>
      <c r="O464" s="15"/>
      <c r="P464" s="15"/>
      <c r="Q464" s="15"/>
      <c r="R464" s="15"/>
      <c r="S464" s="15"/>
      <c r="T464" s="15"/>
      <c r="U464" s="15"/>
      <c r="V464" s="15"/>
      <c r="W464" s="15"/>
      <c r="X464" s="15"/>
      <c r="Y464" s="15"/>
      <c r="Z464" s="15"/>
      <c r="AA464" s="15"/>
      <c r="AB464" s="15"/>
      <c r="AC464" s="15"/>
      <c r="AD464" s="15"/>
      <c r="AE464" s="15"/>
      <c r="AF464" s="15"/>
      <c r="AG464" s="15"/>
    </row>
    <row r="465" spans="1:33" x14ac:dyDescent="0.25">
      <c r="A465" t="s">
        <v>597</v>
      </c>
      <c r="B465">
        <v>2020</v>
      </c>
      <c r="C465" t="s">
        <v>645</v>
      </c>
      <c r="D465">
        <v>58</v>
      </c>
      <c r="E465">
        <v>426.11430832435343</v>
      </c>
      <c r="F465" s="44">
        <v>45</v>
      </c>
      <c r="G465">
        <v>0.1081</v>
      </c>
      <c r="H465">
        <v>2671.6514903320312</v>
      </c>
      <c r="I465">
        <v>65505.454901671277</v>
      </c>
      <c r="K465" s="15"/>
      <c r="L465" s="15"/>
      <c r="M465" s="15"/>
      <c r="N465" s="15"/>
      <c r="O465" s="15"/>
      <c r="P465" s="15"/>
      <c r="Q465" s="15"/>
      <c r="R465" s="15"/>
      <c r="S465" s="15"/>
      <c r="T465" s="15"/>
      <c r="U465" s="15"/>
      <c r="V465" s="15"/>
      <c r="W465" s="15"/>
      <c r="X465" s="15"/>
      <c r="Y465" s="15"/>
      <c r="Z465" s="15"/>
      <c r="AA465" s="15"/>
      <c r="AB465" s="15"/>
      <c r="AC465" s="15"/>
      <c r="AD465" s="15"/>
      <c r="AE465" s="15"/>
      <c r="AF465" s="15"/>
      <c r="AG465" s="15"/>
    </row>
    <row r="466" spans="1:33" x14ac:dyDescent="0.25">
      <c r="A466" t="s">
        <v>597</v>
      </c>
      <c r="B466">
        <v>2020</v>
      </c>
      <c r="C466" t="s">
        <v>644</v>
      </c>
      <c r="D466">
        <v>10</v>
      </c>
      <c r="E466">
        <v>1729.0929855346681</v>
      </c>
      <c r="F466" s="44">
        <v>45</v>
      </c>
      <c r="G466">
        <v>0.1081</v>
      </c>
      <c r="H466">
        <v>1869.149517362976</v>
      </c>
      <c r="I466">
        <v>45829.139712711687</v>
      </c>
      <c r="K466" s="15"/>
      <c r="L466" s="15"/>
      <c r="M466" s="15"/>
      <c r="N466" s="15"/>
      <c r="O466" s="15"/>
      <c r="P466" s="15"/>
      <c r="Q466" s="15"/>
      <c r="R466" s="15"/>
      <c r="S466" s="15"/>
      <c r="T466" s="15"/>
      <c r="U466" s="15"/>
      <c r="V466" s="15"/>
      <c r="W466" s="15"/>
      <c r="X466" s="15"/>
      <c r="Y466" s="15"/>
      <c r="Z466" s="15"/>
      <c r="AA466" s="15"/>
      <c r="AB466" s="15"/>
      <c r="AC466" s="15"/>
      <c r="AD466" s="15"/>
      <c r="AE466" s="15"/>
      <c r="AF466" s="15"/>
      <c r="AG466" s="15"/>
    </row>
    <row r="467" spans="1:33" x14ac:dyDescent="0.25">
      <c r="A467" t="s">
        <v>597</v>
      </c>
      <c r="B467">
        <v>2020</v>
      </c>
      <c r="C467" t="s">
        <v>643</v>
      </c>
      <c r="D467">
        <v>28</v>
      </c>
      <c r="E467">
        <v>1445.672860281808</v>
      </c>
      <c r="F467" s="44">
        <v>45</v>
      </c>
      <c r="G467">
        <v>0.1081</v>
      </c>
      <c r="H467">
        <v>4375.7626135009759</v>
      </c>
      <c r="I467">
        <v>107288.06566888123</v>
      </c>
      <c r="K467" s="15"/>
      <c r="L467" s="15"/>
      <c r="M467" s="15"/>
      <c r="N467" s="15"/>
      <c r="O467" s="15"/>
      <c r="P467" s="15"/>
      <c r="Q467" s="15"/>
      <c r="R467" s="15"/>
      <c r="S467" s="15"/>
      <c r="T467" s="15"/>
      <c r="U467" s="15"/>
      <c r="V467" s="15"/>
      <c r="W467" s="15"/>
      <c r="X467" s="15"/>
      <c r="Y467" s="15"/>
      <c r="Z467" s="15"/>
      <c r="AA467" s="15"/>
      <c r="AB467" s="15"/>
      <c r="AC467" s="15"/>
      <c r="AD467" s="15"/>
      <c r="AE467" s="15"/>
      <c r="AF467" s="15"/>
      <c r="AG467" s="15"/>
    </row>
    <row r="468" spans="1:33" x14ac:dyDescent="0.25">
      <c r="A468" t="s">
        <v>597</v>
      </c>
      <c r="B468">
        <v>2020</v>
      </c>
      <c r="C468" t="s">
        <v>642</v>
      </c>
      <c r="D468">
        <v>3</v>
      </c>
      <c r="E468">
        <v>232.39999898274741</v>
      </c>
      <c r="F468" s="44">
        <v>45</v>
      </c>
      <c r="G468">
        <v>0.1081</v>
      </c>
      <c r="H468">
        <v>75.367319670104976</v>
      </c>
      <c r="I468">
        <v>1847.9096459906675</v>
      </c>
      <c r="K468" s="15"/>
      <c r="L468" s="15"/>
      <c r="M468" s="15"/>
      <c r="N468" s="15"/>
      <c r="O468" s="15"/>
      <c r="P468" s="15"/>
      <c r="Q468" s="15"/>
      <c r="R468" s="15"/>
      <c r="S468" s="15"/>
      <c r="T468" s="15"/>
      <c r="U468" s="15"/>
      <c r="V468" s="15"/>
      <c r="W468" s="15"/>
      <c r="X468" s="15"/>
      <c r="Y468" s="15"/>
      <c r="Z468" s="15"/>
      <c r="AA468" s="15"/>
      <c r="AB468" s="15"/>
      <c r="AC468" s="15"/>
      <c r="AD468" s="15"/>
      <c r="AE468" s="15"/>
      <c r="AF468" s="15"/>
      <c r="AG468" s="15"/>
    </row>
    <row r="469" spans="1:33" x14ac:dyDescent="0.25">
      <c r="A469" t="s">
        <v>597</v>
      </c>
      <c r="B469">
        <v>2020</v>
      </c>
      <c r="C469" t="s">
        <v>641</v>
      </c>
      <c r="D469">
        <v>3</v>
      </c>
      <c r="E469">
        <v>137.81333414713541</v>
      </c>
      <c r="F469" s="44">
        <v>45</v>
      </c>
      <c r="G469">
        <v>0.1081</v>
      </c>
      <c r="H469">
        <v>44.692864263916015</v>
      </c>
      <c r="I469">
        <v>1095.8114915290178</v>
      </c>
      <c r="K469" s="15"/>
      <c r="L469" s="15"/>
      <c r="M469" s="15"/>
      <c r="N469" s="15"/>
      <c r="O469" s="15"/>
      <c r="P469" s="15"/>
      <c r="Q469" s="15"/>
      <c r="R469" s="15"/>
      <c r="S469" s="15"/>
      <c r="T469" s="15"/>
      <c r="U469" s="15"/>
      <c r="V469" s="15"/>
      <c r="W469" s="15"/>
      <c r="X469" s="15"/>
      <c r="Y469" s="15"/>
      <c r="Z469" s="15"/>
      <c r="AA469" s="15"/>
      <c r="AB469" s="15"/>
      <c r="AC469" s="15"/>
      <c r="AD469" s="15"/>
      <c r="AE469" s="15"/>
      <c r="AF469" s="15"/>
      <c r="AG469" s="15"/>
    </row>
    <row r="470" spans="1:33" x14ac:dyDescent="0.25">
      <c r="A470" t="s">
        <v>597</v>
      </c>
      <c r="B470">
        <v>2020</v>
      </c>
      <c r="C470" t="s">
        <v>640</v>
      </c>
      <c r="D470">
        <v>8</v>
      </c>
      <c r="E470">
        <v>400.37750053405762</v>
      </c>
      <c r="F470" s="44">
        <v>45</v>
      </c>
      <c r="G470">
        <v>0.1081</v>
      </c>
      <c r="H470">
        <v>346.24646246185301</v>
      </c>
      <c r="I470">
        <v>8489.5174815033006</v>
      </c>
      <c r="K470" s="15"/>
      <c r="L470" s="15"/>
      <c r="M470" s="15"/>
      <c r="N470" s="15"/>
      <c r="O470" s="15"/>
      <c r="P470" s="15"/>
      <c r="Q470" s="15"/>
      <c r="R470" s="15"/>
      <c r="S470" s="15"/>
      <c r="T470" s="15"/>
      <c r="U470" s="15"/>
      <c r="V470" s="15"/>
      <c r="W470" s="15"/>
      <c r="X470" s="15"/>
      <c r="Y470" s="15"/>
      <c r="Z470" s="15"/>
      <c r="AA470" s="15"/>
      <c r="AB470" s="15"/>
      <c r="AC470" s="15"/>
      <c r="AD470" s="15"/>
      <c r="AE470" s="15"/>
      <c r="AF470" s="15"/>
      <c r="AG470" s="15"/>
    </row>
    <row r="471" spans="1:33" x14ac:dyDescent="0.25">
      <c r="A471" t="s">
        <v>597</v>
      </c>
      <c r="B471">
        <v>2020</v>
      </c>
      <c r="C471" t="s">
        <v>639</v>
      </c>
      <c r="D471">
        <v>172</v>
      </c>
      <c r="E471">
        <v>142.48232677371004</v>
      </c>
      <c r="F471" s="44">
        <v>45</v>
      </c>
      <c r="G471">
        <v>0.1081</v>
      </c>
      <c r="H471">
        <v>2649.2023981689454</v>
      </c>
      <c r="I471">
        <v>64955.032064114064</v>
      </c>
      <c r="K471" s="15"/>
      <c r="L471" s="15"/>
      <c r="M471" s="15"/>
      <c r="N471" s="15"/>
      <c r="O471" s="15"/>
      <c r="P471" s="15"/>
      <c r="Q471" s="15"/>
      <c r="R471" s="15"/>
      <c r="S471" s="15"/>
      <c r="T471" s="15"/>
      <c r="U471" s="15"/>
      <c r="V471" s="15"/>
      <c r="W471" s="15"/>
      <c r="X471" s="15"/>
      <c r="Y471" s="15"/>
      <c r="Z471" s="15"/>
      <c r="AA471" s="15"/>
      <c r="AB471" s="15"/>
      <c r="AC471" s="15"/>
      <c r="AD471" s="15"/>
      <c r="AE471" s="15"/>
      <c r="AF471" s="15"/>
      <c r="AG471" s="15"/>
    </row>
    <row r="472" spans="1:33" x14ac:dyDescent="0.25">
      <c r="A472" t="s">
        <v>597</v>
      </c>
      <c r="B472">
        <v>2020</v>
      </c>
      <c r="C472" t="s">
        <v>638</v>
      </c>
      <c r="D472">
        <v>60</v>
      </c>
      <c r="E472">
        <v>117.02466837565105</v>
      </c>
      <c r="F472" s="44">
        <v>45</v>
      </c>
      <c r="G472">
        <v>0.1081</v>
      </c>
      <c r="H472">
        <v>759.02199908447278</v>
      </c>
      <c r="I472">
        <v>18610.242207985415</v>
      </c>
      <c r="K472" s="15"/>
      <c r="L472" s="15"/>
      <c r="M472" s="15"/>
      <c r="N472" s="15"/>
      <c r="O472" s="15"/>
      <c r="P472" s="15"/>
      <c r="Q472" s="15"/>
      <c r="R472" s="15"/>
      <c r="S472" s="15"/>
      <c r="T472" s="15"/>
      <c r="U472" s="15"/>
      <c r="V472" s="15"/>
      <c r="W472" s="15"/>
      <c r="X472" s="15"/>
      <c r="Y472" s="15"/>
      <c r="Z472" s="15"/>
      <c r="AA472" s="15"/>
      <c r="AB472" s="15"/>
      <c r="AC472" s="15"/>
      <c r="AD472" s="15"/>
      <c r="AE472" s="15"/>
      <c r="AF472" s="15"/>
      <c r="AG472" s="15"/>
    </row>
    <row r="473" spans="1:33" x14ac:dyDescent="0.25">
      <c r="A473" t="s">
        <v>597</v>
      </c>
      <c r="B473">
        <v>2020</v>
      </c>
      <c r="C473" t="s">
        <v>637</v>
      </c>
      <c r="D473">
        <v>3</v>
      </c>
      <c r="E473">
        <v>333.25</v>
      </c>
      <c r="F473" s="44">
        <v>30</v>
      </c>
      <c r="G473">
        <v>0.1081</v>
      </c>
      <c r="H473">
        <v>108.07297499999999</v>
      </c>
      <c r="I473">
        <v>2118.2780079502127</v>
      </c>
      <c r="K473" s="15"/>
      <c r="L473" s="15"/>
      <c r="M473" s="15"/>
      <c r="N473" s="15"/>
      <c r="O473" s="15"/>
      <c r="P473" s="15"/>
      <c r="Q473" s="15"/>
      <c r="R473" s="15"/>
      <c r="S473" s="15"/>
      <c r="T473" s="15"/>
      <c r="U473" s="15"/>
      <c r="V473" s="15"/>
      <c r="W473" s="15"/>
      <c r="X473" s="15"/>
      <c r="Y473" s="15"/>
      <c r="Z473" s="15"/>
      <c r="AA473" s="15"/>
      <c r="AB473" s="15"/>
      <c r="AC473" s="15"/>
      <c r="AD473" s="15"/>
      <c r="AE473" s="15"/>
      <c r="AF473" s="15"/>
      <c r="AG473" s="15"/>
    </row>
    <row r="474" spans="1:33" x14ac:dyDescent="0.25">
      <c r="A474" t="s">
        <v>597</v>
      </c>
      <c r="B474">
        <v>2020</v>
      </c>
      <c r="C474" t="s">
        <v>636</v>
      </c>
      <c r="D474">
        <v>17</v>
      </c>
      <c r="E474">
        <v>440.47058823529414</v>
      </c>
      <c r="F474" s="44">
        <v>18</v>
      </c>
      <c r="G474">
        <v>0.1081</v>
      </c>
      <c r="H474">
        <v>809.45280000000002</v>
      </c>
      <c r="I474">
        <v>11132.819672003288</v>
      </c>
      <c r="K474" s="15"/>
      <c r="L474" s="15"/>
      <c r="M474" s="15"/>
      <c r="N474" s="15"/>
      <c r="O474" s="15"/>
      <c r="P474" s="15"/>
      <c r="Q474" s="15"/>
      <c r="R474" s="15"/>
      <c r="S474" s="15"/>
      <c r="T474" s="15"/>
      <c r="U474" s="15"/>
      <c r="V474" s="15"/>
      <c r="W474" s="15"/>
      <c r="X474" s="15"/>
      <c r="Y474" s="15"/>
      <c r="Z474" s="15"/>
      <c r="AA474" s="15"/>
      <c r="AB474" s="15"/>
      <c r="AC474" s="15"/>
      <c r="AD474" s="15"/>
      <c r="AE474" s="15"/>
      <c r="AF474" s="15"/>
      <c r="AG474" s="15"/>
    </row>
    <row r="475" spans="1:33" x14ac:dyDescent="0.25">
      <c r="A475" t="s">
        <v>597</v>
      </c>
      <c r="B475">
        <v>2020</v>
      </c>
      <c r="C475" t="s">
        <v>635</v>
      </c>
      <c r="D475">
        <v>3</v>
      </c>
      <c r="E475">
        <v>1254</v>
      </c>
      <c r="F475" s="44">
        <v>20</v>
      </c>
      <c r="G475">
        <v>0.1081</v>
      </c>
      <c r="H475">
        <v>406.67219999999998</v>
      </c>
      <c r="I475">
        <v>6050.2554319461306</v>
      </c>
      <c r="K475" s="15"/>
      <c r="L475" s="15"/>
      <c r="M475" s="15"/>
      <c r="N475" s="15"/>
      <c r="O475" s="15"/>
      <c r="P475" s="15"/>
      <c r="Q475" s="15"/>
      <c r="R475" s="15"/>
      <c r="S475" s="15"/>
      <c r="T475" s="15"/>
      <c r="U475" s="15"/>
      <c r="V475" s="15"/>
      <c r="W475" s="15"/>
      <c r="X475" s="15"/>
      <c r="Y475" s="15"/>
      <c r="Z475" s="15"/>
      <c r="AA475" s="15"/>
      <c r="AB475" s="15"/>
      <c r="AC475" s="15"/>
      <c r="AD475" s="15"/>
      <c r="AE475" s="15"/>
      <c r="AF475" s="15"/>
      <c r="AG475" s="15"/>
    </row>
    <row r="476" spans="1:33" x14ac:dyDescent="0.25">
      <c r="A476" t="s">
        <v>597</v>
      </c>
      <c r="B476">
        <v>2020</v>
      </c>
      <c r="C476" t="s">
        <v>634</v>
      </c>
      <c r="D476">
        <v>56</v>
      </c>
      <c r="E476">
        <v>1276.7857142857142</v>
      </c>
      <c r="F476" s="44">
        <v>15</v>
      </c>
      <c r="G476">
        <v>0.1081</v>
      </c>
      <c r="H476">
        <v>7729.15</v>
      </c>
      <c r="I476">
        <v>92270.090975955318</v>
      </c>
      <c r="K476" s="15"/>
      <c r="L476" s="15"/>
      <c r="M476" s="15"/>
      <c r="N476" s="15"/>
      <c r="O476" s="15"/>
      <c r="P476" s="15"/>
      <c r="Q476" s="15"/>
      <c r="R476" s="15"/>
      <c r="S476" s="15"/>
      <c r="T476" s="15"/>
      <c r="U476" s="15"/>
      <c r="V476" s="15"/>
      <c r="W476" s="15"/>
      <c r="X476" s="15"/>
      <c r="Y476" s="15"/>
      <c r="Z476" s="15"/>
      <c r="AA476" s="15"/>
      <c r="AB476" s="15"/>
      <c r="AC476" s="15"/>
      <c r="AD476" s="15"/>
      <c r="AE476" s="15"/>
      <c r="AF476" s="15"/>
      <c r="AG476" s="15"/>
    </row>
    <row r="477" spans="1:33" x14ac:dyDescent="0.25">
      <c r="A477" t="s">
        <v>597</v>
      </c>
      <c r="B477">
        <v>2020</v>
      </c>
      <c r="C477" t="s">
        <v>633</v>
      </c>
      <c r="D477">
        <v>41</v>
      </c>
      <c r="E477">
        <v>2696</v>
      </c>
      <c r="F477" s="44">
        <v>15</v>
      </c>
      <c r="G477">
        <v>0.1081</v>
      </c>
      <c r="H477">
        <v>11948.941600000002</v>
      </c>
      <c r="I477">
        <v>142645.68917647831</v>
      </c>
      <c r="K477" s="15"/>
      <c r="L477" s="15"/>
      <c r="M477" s="15"/>
      <c r="N477" s="15"/>
      <c r="O477" s="15"/>
      <c r="P477" s="15"/>
      <c r="Q477" s="15"/>
      <c r="R477" s="15"/>
      <c r="S477" s="15"/>
      <c r="T477" s="15"/>
      <c r="U477" s="15"/>
      <c r="V477" s="15"/>
      <c r="W477" s="15"/>
      <c r="X477" s="15"/>
      <c r="Y477" s="15"/>
      <c r="Z477" s="15"/>
      <c r="AA477" s="15"/>
      <c r="AB477" s="15"/>
      <c r="AC477" s="15"/>
      <c r="AD477" s="15"/>
      <c r="AE477" s="15"/>
      <c r="AF477" s="15"/>
      <c r="AG477" s="15"/>
    </row>
    <row r="478" spans="1:33" x14ac:dyDescent="0.25">
      <c r="A478" t="s">
        <v>597</v>
      </c>
      <c r="B478">
        <v>2020</v>
      </c>
      <c r="C478" t="s">
        <v>632</v>
      </c>
      <c r="D478">
        <v>48</v>
      </c>
      <c r="E478">
        <v>2066</v>
      </c>
      <c r="F478" s="44">
        <v>15</v>
      </c>
      <c r="G478">
        <v>0.1081</v>
      </c>
      <c r="H478">
        <v>10720.060799999999</v>
      </c>
      <c r="I478">
        <v>127975.38995669282</v>
      </c>
      <c r="K478" s="15"/>
      <c r="L478" s="15"/>
      <c r="M478" s="15"/>
      <c r="N478" s="15"/>
      <c r="O478" s="15"/>
      <c r="P478" s="15"/>
      <c r="Q478" s="15"/>
      <c r="R478" s="15"/>
      <c r="S478" s="15"/>
      <c r="T478" s="15"/>
      <c r="U478" s="15"/>
      <c r="V478" s="15"/>
      <c r="W478" s="15"/>
      <c r="X478" s="15"/>
      <c r="Y478" s="15"/>
      <c r="Z478" s="15"/>
      <c r="AA478" s="15"/>
      <c r="AB478" s="15"/>
      <c r="AC478" s="15"/>
      <c r="AD478" s="15"/>
      <c r="AE478" s="15"/>
      <c r="AF478" s="15"/>
      <c r="AG478" s="15"/>
    </row>
    <row r="479" spans="1:33" x14ac:dyDescent="0.25">
      <c r="A479" t="s">
        <v>597</v>
      </c>
      <c r="B479">
        <v>2020</v>
      </c>
      <c r="C479" t="s">
        <v>631</v>
      </c>
      <c r="D479">
        <v>157</v>
      </c>
      <c r="E479">
        <v>2066</v>
      </c>
      <c r="F479" s="44">
        <v>15</v>
      </c>
      <c r="G479">
        <v>0.1081</v>
      </c>
      <c r="H479">
        <v>35063.532200000001</v>
      </c>
      <c r="I479">
        <v>418586.17131668277</v>
      </c>
      <c r="K479" s="15"/>
      <c r="L479" s="15"/>
      <c r="M479" s="15"/>
      <c r="N479" s="15"/>
      <c r="O479" s="15"/>
      <c r="P479" s="15"/>
      <c r="Q479" s="15"/>
      <c r="R479" s="15"/>
      <c r="S479" s="15"/>
      <c r="T479" s="15"/>
      <c r="U479" s="15"/>
      <c r="V479" s="15"/>
      <c r="W479" s="15"/>
      <c r="X479" s="15"/>
      <c r="Y479" s="15"/>
      <c r="Z479" s="15"/>
      <c r="AA479" s="15"/>
      <c r="AB479" s="15"/>
      <c r="AC479" s="15"/>
      <c r="AD479" s="15"/>
      <c r="AE479" s="15"/>
      <c r="AF479" s="15"/>
      <c r="AG479" s="15"/>
    </row>
    <row r="480" spans="1:33" x14ac:dyDescent="0.25">
      <c r="A480" t="s">
        <v>597</v>
      </c>
      <c r="B480">
        <v>2020</v>
      </c>
      <c r="C480" t="s">
        <v>630</v>
      </c>
      <c r="D480">
        <v>44</v>
      </c>
      <c r="E480">
        <v>131</v>
      </c>
      <c r="F480" s="44">
        <v>10</v>
      </c>
      <c r="G480">
        <v>0.1081</v>
      </c>
      <c r="H480">
        <v>623.08839999999998</v>
      </c>
      <c r="I480">
        <v>5315.0704372421114</v>
      </c>
      <c r="K480" s="15"/>
      <c r="L480" s="15"/>
      <c r="M480" s="15"/>
      <c r="N480" s="15"/>
      <c r="O480" s="15"/>
      <c r="P480" s="15"/>
      <c r="Q480" s="15"/>
      <c r="R480" s="15"/>
      <c r="S480" s="15"/>
      <c r="T480" s="15"/>
      <c r="U480" s="15"/>
      <c r="V480" s="15"/>
      <c r="W480" s="15"/>
      <c r="X480" s="15"/>
      <c r="Y480" s="15"/>
      <c r="Z480" s="15"/>
      <c r="AA480" s="15"/>
      <c r="AB480" s="15"/>
      <c r="AC480" s="15"/>
      <c r="AD480" s="15"/>
      <c r="AE480" s="15"/>
      <c r="AF480" s="15"/>
      <c r="AG480" s="15"/>
    </row>
    <row r="481" spans="1:33" x14ac:dyDescent="0.25">
      <c r="A481" t="s">
        <v>597</v>
      </c>
      <c r="B481">
        <v>2020</v>
      </c>
      <c r="C481" t="s">
        <v>629</v>
      </c>
      <c r="D481">
        <v>35</v>
      </c>
      <c r="E481">
        <v>153.45714285714286</v>
      </c>
      <c r="F481" s="44">
        <v>10</v>
      </c>
      <c r="G481">
        <v>0.1081</v>
      </c>
      <c r="H481">
        <v>580.60509999999999</v>
      </c>
      <c r="I481">
        <v>4952.6792710665131</v>
      </c>
      <c r="K481" s="15"/>
      <c r="L481" s="15"/>
      <c r="M481" s="15"/>
      <c r="N481" s="15"/>
      <c r="O481" s="15"/>
      <c r="P481" s="15"/>
      <c r="Q481" s="15"/>
      <c r="R481" s="15"/>
      <c r="S481" s="15"/>
      <c r="T481" s="15"/>
      <c r="U481" s="15"/>
      <c r="V481" s="15"/>
      <c r="W481" s="15"/>
      <c r="X481" s="15"/>
      <c r="Y481" s="15"/>
      <c r="Z481" s="15"/>
      <c r="AA481" s="15"/>
      <c r="AB481" s="15"/>
      <c r="AC481" s="15"/>
      <c r="AD481" s="15"/>
      <c r="AE481" s="15"/>
      <c r="AF481" s="15"/>
      <c r="AG481" s="15"/>
    </row>
    <row r="482" spans="1:33" x14ac:dyDescent="0.25">
      <c r="A482" t="s">
        <v>597</v>
      </c>
      <c r="B482">
        <v>2020</v>
      </c>
      <c r="C482" t="s">
        <v>628</v>
      </c>
      <c r="D482">
        <v>2</v>
      </c>
      <c r="E482">
        <v>73.199996948242188</v>
      </c>
      <c r="F482" s="44">
        <v>10</v>
      </c>
      <c r="G482">
        <v>0.1081</v>
      </c>
      <c r="H482">
        <v>15.825839340209962</v>
      </c>
      <c r="I482">
        <v>134.9976196342175</v>
      </c>
      <c r="K482" s="15"/>
      <c r="L482" s="15"/>
      <c r="M482" s="15"/>
      <c r="N482" s="15"/>
      <c r="O482" s="15"/>
      <c r="P482" s="15"/>
      <c r="Q482" s="15"/>
      <c r="R482" s="15"/>
      <c r="S482" s="15"/>
      <c r="T482" s="15"/>
      <c r="U482" s="15"/>
      <c r="V482" s="15"/>
      <c r="W482" s="15"/>
      <c r="X482" s="15"/>
      <c r="Y482" s="15"/>
      <c r="Z482" s="15"/>
      <c r="AA482" s="15"/>
      <c r="AB482" s="15"/>
      <c r="AC482" s="15"/>
      <c r="AD482" s="15"/>
      <c r="AE482" s="15"/>
      <c r="AF482" s="15"/>
      <c r="AG482" s="15"/>
    </row>
    <row r="483" spans="1:33" x14ac:dyDescent="0.25">
      <c r="A483" t="s">
        <v>597</v>
      </c>
      <c r="B483">
        <v>2020</v>
      </c>
      <c r="C483" t="s">
        <v>627</v>
      </c>
      <c r="D483">
        <v>5</v>
      </c>
      <c r="E483">
        <v>470.79799804687502</v>
      </c>
      <c r="F483" s="44">
        <v>45</v>
      </c>
      <c r="G483">
        <v>0.1081</v>
      </c>
      <c r="H483">
        <v>254.46631794433597</v>
      </c>
      <c r="I483">
        <v>6239.1865010901693</v>
      </c>
      <c r="K483" s="15"/>
      <c r="L483" s="15"/>
      <c r="M483" s="15"/>
      <c r="N483" s="15"/>
      <c r="O483" s="15"/>
      <c r="P483" s="15"/>
      <c r="Q483" s="15"/>
      <c r="R483" s="15"/>
      <c r="S483" s="15"/>
      <c r="T483" s="15"/>
      <c r="U483" s="15"/>
      <c r="V483" s="15"/>
      <c r="W483" s="15"/>
      <c r="X483" s="15"/>
      <c r="Y483" s="15"/>
      <c r="Z483" s="15"/>
      <c r="AA483" s="15"/>
      <c r="AB483" s="15"/>
      <c r="AC483" s="15"/>
      <c r="AD483" s="15"/>
      <c r="AE483" s="15"/>
      <c r="AF483" s="15"/>
      <c r="AG483" s="15"/>
    </row>
    <row r="484" spans="1:33" x14ac:dyDescent="0.25">
      <c r="A484" t="s">
        <v>597</v>
      </c>
      <c r="B484">
        <v>2020</v>
      </c>
      <c r="C484" t="s">
        <v>626</v>
      </c>
      <c r="D484">
        <v>11</v>
      </c>
      <c r="E484">
        <v>490.40182356400925</v>
      </c>
      <c r="F484" s="44">
        <v>25</v>
      </c>
      <c r="G484">
        <v>0.1081</v>
      </c>
      <c r="H484">
        <v>583.13680839996346</v>
      </c>
      <c r="I484">
        <v>10154.247368889051</v>
      </c>
      <c r="K484" s="15"/>
      <c r="L484" s="15"/>
      <c r="M484" s="15"/>
      <c r="N484" s="15"/>
      <c r="O484" s="15"/>
      <c r="P484" s="15"/>
      <c r="Q484" s="15"/>
      <c r="R484" s="15"/>
      <c r="S484" s="15"/>
      <c r="T484" s="15"/>
      <c r="U484" s="15"/>
      <c r="V484" s="15"/>
      <c r="W484" s="15"/>
      <c r="X484" s="15"/>
      <c r="Y484" s="15"/>
      <c r="Z484" s="15"/>
      <c r="AA484" s="15"/>
      <c r="AB484" s="15"/>
      <c r="AC484" s="15"/>
      <c r="AD484" s="15"/>
      <c r="AE484" s="15"/>
      <c r="AF484" s="15"/>
      <c r="AG484" s="15"/>
    </row>
    <row r="485" spans="1:33" x14ac:dyDescent="0.25">
      <c r="A485" t="s">
        <v>597</v>
      </c>
      <c r="B485">
        <v>2020</v>
      </c>
      <c r="C485" t="s">
        <v>625</v>
      </c>
      <c r="D485">
        <v>48</v>
      </c>
      <c r="E485">
        <v>758.4525044759115</v>
      </c>
      <c r="F485" s="44">
        <v>45</v>
      </c>
      <c r="G485">
        <v>0.1081</v>
      </c>
      <c r="H485">
        <v>3935.4583552246095</v>
      </c>
      <c r="I485">
        <v>96492.372129544689</v>
      </c>
      <c r="K485" s="15"/>
      <c r="L485" s="15"/>
      <c r="M485" s="15"/>
      <c r="N485" s="15"/>
      <c r="O485" s="15"/>
      <c r="P485" s="15"/>
      <c r="Q485" s="15"/>
      <c r="R485" s="15"/>
      <c r="S485" s="15"/>
      <c r="T485" s="15"/>
      <c r="U485" s="15"/>
      <c r="V485" s="15"/>
      <c r="W485" s="15"/>
      <c r="X485" s="15"/>
      <c r="Y485" s="15"/>
      <c r="Z485" s="15"/>
      <c r="AA485" s="15"/>
      <c r="AB485" s="15"/>
      <c r="AC485" s="15"/>
      <c r="AD485" s="15"/>
      <c r="AE485" s="15"/>
      <c r="AF485" s="15"/>
      <c r="AG485" s="15"/>
    </row>
    <row r="486" spans="1:33" x14ac:dyDescent="0.25">
      <c r="A486" t="s">
        <v>597</v>
      </c>
      <c r="B486">
        <v>2020</v>
      </c>
      <c r="C486" t="s">
        <v>624</v>
      </c>
      <c r="D486">
        <v>23</v>
      </c>
      <c r="E486">
        <v>483.1930419880411</v>
      </c>
      <c r="F486" s="44">
        <v>25</v>
      </c>
      <c r="G486">
        <v>0.1081</v>
      </c>
      <c r="H486">
        <v>1201.3628602948666</v>
      </c>
      <c r="I486">
        <v>20919.508917130705</v>
      </c>
      <c r="K486" s="15"/>
      <c r="L486" s="15"/>
      <c r="M486" s="15"/>
      <c r="N486" s="15"/>
      <c r="O486" s="15"/>
      <c r="P486" s="15"/>
      <c r="Q486" s="15"/>
      <c r="R486" s="15"/>
      <c r="S486" s="15"/>
      <c r="T486" s="15"/>
      <c r="U486" s="15"/>
      <c r="V486" s="15"/>
      <c r="W486" s="15"/>
      <c r="X486" s="15"/>
      <c r="Y486" s="15"/>
      <c r="Z486" s="15"/>
      <c r="AA486" s="15"/>
      <c r="AB486" s="15"/>
      <c r="AC486" s="15"/>
      <c r="AD486" s="15"/>
      <c r="AE486" s="15"/>
      <c r="AF486" s="15"/>
      <c r="AG486" s="15"/>
    </row>
    <row r="487" spans="1:33" x14ac:dyDescent="0.25">
      <c r="A487" t="s">
        <v>597</v>
      </c>
      <c r="B487">
        <v>2020</v>
      </c>
      <c r="C487" t="s">
        <v>623</v>
      </c>
      <c r="D487">
        <v>15</v>
      </c>
      <c r="E487">
        <v>738.25333862304683</v>
      </c>
      <c r="F487" s="44">
        <v>45</v>
      </c>
      <c r="G487">
        <v>0.1081</v>
      </c>
      <c r="H487">
        <v>1197.0777885772704</v>
      </c>
      <c r="I487">
        <v>29350.806187559807</v>
      </c>
      <c r="K487" s="15"/>
      <c r="L487" s="15"/>
      <c r="M487" s="15"/>
      <c r="N487" s="15"/>
      <c r="O487" s="15"/>
      <c r="P487" s="15"/>
      <c r="Q487" s="15"/>
      <c r="R487" s="15"/>
      <c r="S487" s="15"/>
      <c r="T487" s="15"/>
      <c r="U487" s="15"/>
      <c r="V487" s="15"/>
      <c r="W487" s="15"/>
      <c r="X487" s="15"/>
      <c r="Y487" s="15"/>
      <c r="Z487" s="15"/>
      <c r="AA487" s="15"/>
      <c r="AB487" s="15"/>
      <c r="AC487" s="15"/>
      <c r="AD487" s="15"/>
      <c r="AE487" s="15"/>
      <c r="AF487" s="15"/>
      <c r="AG487" s="15"/>
    </row>
    <row r="488" spans="1:33" x14ac:dyDescent="0.25">
      <c r="A488" t="s">
        <v>597</v>
      </c>
      <c r="B488">
        <v>2020</v>
      </c>
      <c r="C488" t="s">
        <v>622</v>
      </c>
      <c r="D488">
        <v>8</v>
      </c>
      <c r="E488">
        <v>201.40000152587891</v>
      </c>
      <c r="F488" s="44">
        <v>25</v>
      </c>
      <c r="G488">
        <v>0.1081</v>
      </c>
      <c r="H488">
        <v>174.17072131958008</v>
      </c>
      <c r="I488">
        <v>3032.8604938342714</v>
      </c>
      <c r="K488" s="15"/>
      <c r="L488" s="15"/>
      <c r="M488" s="15"/>
      <c r="N488" s="15"/>
      <c r="O488" s="15"/>
      <c r="P488" s="15"/>
      <c r="Q488" s="15"/>
      <c r="R488" s="15"/>
      <c r="S488" s="15"/>
      <c r="T488" s="15"/>
      <c r="U488" s="15"/>
      <c r="V488" s="15"/>
      <c r="W488" s="15"/>
      <c r="X488" s="15"/>
      <c r="Y488" s="15"/>
      <c r="Z488" s="15"/>
      <c r="AA488" s="15"/>
      <c r="AB488" s="15"/>
      <c r="AC488" s="15"/>
      <c r="AD488" s="15"/>
      <c r="AE488" s="15"/>
      <c r="AF488" s="15"/>
      <c r="AG488" s="15"/>
    </row>
    <row r="489" spans="1:33" x14ac:dyDescent="0.25">
      <c r="A489" t="s">
        <v>597</v>
      </c>
      <c r="B489">
        <v>2020</v>
      </c>
      <c r="C489" t="s">
        <v>621</v>
      </c>
      <c r="D489">
        <v>10</v>
      </c>
      <c r="E489">
        <v>3172</v>
      </c>
      <c r="F489" s="44">
        <v>15</v>
      </c>
      <c r="G489">
        <v>0.1081</v>
      </c>
      <c r="H489">
        <v>3428.9319999999998</v>
      </c>
      <c r="I489">
        <v>40934.367632969268</v>
      </c>
      <c r="K489" s="15"/>
      <c r="L489" s="15"/>
      <c r="M489" s="15"/>
      <c r="N489" s="15"/>
      <c r="O489" s="15"/>
      <c r="P489" s="15"/>
      <c r="Q489" s="15"/>
      <c r="R489" s="15"/>
      <c r="S489" s="15"/>
      <c r="T489" s="15"/>
      <c r="U489" s="15"/>
      <c r="V489" s="15"/>
      <c r="W489" s="15"/>
      <c r="X489" s="15"/>
      <c r="Y489" s="15"/>
      <c r="Z489" s="15"/>
      <c r="AA489" s="15"/>
      <c r="AB489" s="15"/>
      <c r="AC489" s="15"/>
      <c r="AD489" s="15"/>
      <c r="AE489" s="15"/>
      <c r="AF489" s="15"/>
      <c r="AG489" s="15"/>
    </row>
    <row r="490" spans="1:33" x14ac:dyDescent="0.25">
      <c r="A490" t="s">
        <v>597</v>
      </c>
      <c r="B490">
        <v>2020</v>
      </c>
      <c r="C490" t="s">
        <v>620</v>
      </c>
      <c r="D490">
        <v>1</v>
      </c>
      <c r="E490">
        <v>1225</v>
      </c>
      <c r="F490" s="44">
        <v>13</v>
      </c>
      <c r="G490">
        <v>0.1081</v>
      </c>
      <c r="H490">
        <v>132.42250000000001</v>
      </c>
      <c r="I490">
        <v>1408.3073726584469</v>
      </c>
      <c r="K490" s="15"/>
      <c r="L490" s="15"/>
      <c r="M490" s="15"/>
      <c r="N490" s="15"/>
      <c r="O490" s="15"/>
      <c r="P490" s="15"/>
      <c r="Q490" s="15"/>
      <c r="R490" s="15"/>
      <c r="S490" s="15"/>
      <c r="T490" s="15"/>
      <c r="U490" s="15"/>
      <c r="V490" s="15"/>
      <c r="W490" s="15"/>
      <c r="X490" s="15"/>
      <c r="Y490" s="15"/>
      <c r="Z490" s="15"/>
      <c r="AA490" s="15"/>
      <c r="AB490" s="15"/>
      <c r="AC490" s="15"/>
      <c r="AD490" s="15"/>
      <c r="AE490" s="15"/>
      <c r="AF490" s="15"/>
      <c r="AG490" s="15"/>
    </row>
    <row r="491" spans="1:33" x14ac:dyDescent="0.25">
      <c r="A491" t="s">
        <v>597</v>
      </c>
      <c r="B491">
        <v>2020</v>
      </c>
      <c r="C491" t="s">
        <v>619</v>
      </c>
      <c r="D491">
        <v>2</v>
      </c>
      <c r="E491">
        <v>8471</v>
      </c>
      <c r="F491" s="44">
        <v>41</v>
      </c>
      <c r="G491">
        <v>0.1081</v>
      </c>
      <c r="H491">
        <v>1831.4302</v>
      </c>
      <c r="I491">
        <v>42878.176368616791</v>
      </c>
      <c r="K491" s="15"/>
      <c r="L491" s="15"/>
      <c r="M491" s="15"/>
      <c r="N491" s="15"/>
      <c r="O491" s="15"/>
      <c r="P491" s="15"/>
      <c r="Q491" s="15"/>
      <c r="R491" s="15"/>
      <c r="S491" s="15"/>
      <c r="T491" s="15"/>
      <c r="U491" s="15"/>
      <c r="V491" s="15"/>
      <c r="W491" s="15"/>
      <c r="X491" s="15"/>
      <c r="Y491" s="15"/>
      <c r="Z491" s="15"/>
      <c r="AA491" s="15"/>
      <c r="AB491" s="15"/>
      <c r="AC491" s="15"/>
      <c r="AD491" s="15"/>
      <c r="AE491" s="15"/>
      <c r="AF491" s="15"/>
      <c r="AG491" s="15"/>
    </row>
    <row r="492" spans="1:33" x14ac:dyDescent="0.25">
      <c r="A492" t="s">
        <v>597</v>
      </c>
      <c r="B492">
        <v>2020</v>
      </c>
      <c r="C492" t="s">
        <v>618</v>
      </c>
      <c r="D492">
        <v>2</v>
      </c>
      <c r="E492">
        <v>10.340000152587891</v>
      </c>
      <c r="F492" s="44">
        <v>15</v>
      </c>
      <c r="G492">
        <v>0.1081</v>
      </c>
      <c r="H492">
        <v>2.2355080329895021</v>
      </c>
      <c r="I492">
        <v>26.687349783795149</v>
      </c>
      <c r="K492" s="15"/>
      <c r="L492" s="15"/>
      <c r="M492" s="15"/>
      <c r="N492" s="15"/>
      <c r="O492" s="15"/>
      <c r="P492" s="15"/>
      <c r="Q492" s="15"/>
      <c r="R492" s="15"/>
      <c r="S492" s="15"/>
      <c r="T492" s="15"/>
      <c r="U492" s="15"/>
      <c r="V492" s="15"/>
      <c r="W492" s="15"/>
      <c r="X492" s="15"/>
      <c r="Y492" s="15"/>
      <c r="Z492" s="15"/>
      <c r="AA492" s="15"/>
      <c r="AB492" s="15"/>
      <c r="AC492" s="15"/>
      <c r="AD492" s="15"/>
      <c r="AE492" s="15"/>
      <c r="AF492" s="15"/>
      <c r="AG492" s="15"/>
    </row>
    <row r="493" spans="1:33" x14ac:dyDescent="0.25">
      <c r="A493" t="s">
        <v>597</v>
      </c>
      <c r="B493">
        <v>2020</v>
      </c>
      <c r="C493" t="s">
        <v>617</v>
      </c>
      <c r="D493">
        <v>22</v>
      </c>
      <c r="E493">
        <v>20.680000305175781</v>
      </c>
      <c r="F493" s="44">
        <v>15</v>
      </c>
      <c r="G493">
        <v>0.1081</v>
      </c>
      <c r="H493">
        <v>49.181176725769049</v>
      </c>
      <c r="I493">
        <v>587.12169524349338</v>
      </c>
      <c r="K493" s="15"/>
      <c r="L493" s="15"/>
      <c r="M493" s="15"/>
      <c r="N493" s="15"/>
      <c r="O493" s="15"/>
      <c r="P493" s="15"/>
      <c r="Q493" s="15"/>
      <c r="R493" s="15"/>
      <c r="S493" s="15"/>
      <c r="T493" s="15"/>
      <c r="U493" s="15"/>
      <c r="V493" s="15"/>
      <c r="W493" s="15"/>
      <c r="X493" s="15"/>
      <c r="Y493" s="15"/>
      <c r="Z493" s="15"/>
      <c r="AA493" s="15"/>
      <c r="AB493" s="15"/>
      <c r="AC493" s="15"/>
      <c r="AD493" s="15"/>
      <c r="AE493" s="15"/>
      <c r="AF493" s="15"/>
      <c r="AG493" s="15"/>
    </row>
    <row r="494" spans="1:33" x14ac:dyDescent="0.25">
      <c r="A494" t="s">
        <v>597</v>
      </c>
      <c r="B494">
        <v>2020</v>
      </c>
      <c r="C494" t="s">
        <v>616</v>
      </c>
      <c r="D494">
        <v>13</v>
      </c>
      <c r="E494">
        <v>20.680000305175781</v>
      </c>
      <c r="F494" s="44">
        <v>15</v>
      </c>
      <c r="G494">
        <v>0.1081</v>
      </c>
      <c r="H494">
        <v>29.061604428863525</v>
      </c>
      <c r="I494">
        <v>346.93554718933694</v>
      </c>
      <c r="K494" s="15"/>
      <c r="L494" s="15"/>
      <c r="M494" s="15"/>
      <c r="N494" s="15"/>
      <c r="O494" s="15"/>
      <c r="P494" s="15"/>
      <c r="Q494" s="15"/>
      <c r="R494" s="15"/>
      <c r="S494" s="15"/>
      <c r="T494" s="15"/>
      <c r="U494" s="15"/>
      <c r="V494" s="15"/>
      <c r="W494" s="15"/>
      <c r="X494" s="15"/>
      <c r="Y494" s="15"/>
      <c r="Z494" s="15"/>
      <c r="AA494" s="15"/>
      <c r="AB494" s="15"/>
      <c r="AC494" s="15"/>
      <c r="AD494" s="15"/>
      <c r="AE494" s="15"/>
      <c r="AF494" s="15"/>
      <c r="AG494" s="15"/>
    </row>
    <row r="495" spans="1:33" x14ac:dyDescent="0.25">
      <c r="A495" t="s">
        <v>597</v>
      </c>
      <c r="B495">
        <v>2020</v>
      </c>
      <c r="C495" t="s">
        <v>615</v>
      </c>
      <c r="D495">
        <v>14</v>
      </c>
      <c r="E495">
        <v>580</v>
      </c>
      <c r="F495" s="44">
        <v>15</v>
      </c>
      <c r="G495">
        <v>0.1081</v>
      </c>
      <c r="H495">
        <v>877.77200000000005</v>
      </c>
      <c r="I495">
        <v>10478.785156989612</v>
      </c>
      <c r="K495" s="15"/>
      <c r="L495" s="15"/>
      <c r="M495" s="15"/>
      <c r="N495" s="15"/>
      <c r="O495" s="15"/>
      <c r="P495" s="15"/>
      <c r="Q495" s="15"/>
      <c r="R495" s="15"/>
      <c r="S495" s="15"/>
      <c r="T495" s="15"/>
      <c r="U495" s="15"/>
      <c r="V495" s="15"/>
      <c r="W495" s="15"/>
      <c r="X495" s="15"/>
      <c r="Y495" s="15"/>
      <c r="Z495" s="15"/>
      <c r="AA495" s="15"/>
      <c r="AB495" s="15"/>
      <c r="AC495" s="15"/>
      <c r="AD495" s="15"/>
      <c r="AE495" s="15"/>
      <c r="AF495" s="15"/>
      <c r="AG495" s="15"/>
    </row>
    <row r="496" spans="1:33" x14ac:dyDescent="0.25">
      <c r="A496" t="s">
        <v>597</v>
      </c>
      <c r="B496">
        <v>2020</v>
      </c>
      <c r="C496" t="s">
        <v>614</v>
      </c>
      <c r="D496">
        <v>5</v>
      </c>
      <c r="E496">
        <v>580</v>
      </c>
      <c r="F496" s="44">
        <v>15</v>
      </c>
      <c r="G496">
        <v>0.1081</v>
      </c>
      <c r="H496">
        <v>313.49</v>
      </c>
      <c r="I496">
        <v>3742.4232703534331</v>
      </c>
      <c r="K496" s="15"/>
      <c r="L496" s="15"/>
      <c r="M496" s="15"/>
      <c r="N496" s="15"/>
      <c r="O496" s="15"/>
      <c r="P496" s="15"/>
      <c r="Q496" s="15"/>
      <c r="R496" s="15"/>
      <c r="S496" s="15"/>
      <c r="T496" s="15"/>
      <c r="U496" s="15"/>
      <c r="V496" s="15"/>
      <c r="W496" s="15"/>
      <c r="X496" s="15"/>
      <c r="Y496" s="15"/>
      <c r="Z496" s="15"/>
      <c r="AA496" s="15"/>
      <c r="AB496" s="15"/>
      <c r="AC496" s="15"/>
      <c r="AD496" s="15"/>
      <c r="AE496" s="15"/>
      <c r="AF496" s="15"/>
      <c r="AG496" s="15"/>
    </row>
    <row r="497" spans="1:33" x14ac:dyDescent="0.25">
      <c r="A497" t="s">
        <v>597</v>
      </c>
      <c r="B497">
        <v>2020</v>
      </c>
      <c r="C497" t="s">
        <v>613</v>
      </c>
      <c r="D497">
        <v>39</v>
      </c>
      <c r="E497">
        <v>155.05230769230769</v>
      </c>
      <c r="F497" s="44">
        <v>25</v>
      </c>
      <c r="G497">
        <v>0.1081</v>
      </c>
      <c r="H497">
        <v>653.685024</v>
      </c>
      <c r="I497">
        <v>11382.713866488612</v>
      </c>
      <c r="K497" s="15"/>
      <c r="L497" s="15"/>
      <c r="M497" s="15"/>
      <c r="N497" s="15"/>
      <c r="O497" s="15"/>
      <c r="P497" s="15"/>
      <c r="Q497" s="15"/>
      <c r="R497" s="15"/>
      <c r="S497" s="15"/>
      <c r="T497" s="15"/>
      <c r="U497" s="15"/>
      <c r="V497" s="15"/>
      <c r="W497" s="15"/>
      <c r="X497" s="15"/>
      <c r="Y497" s="15"/>
      <c r="Z497" s="15"/>
      <c r="AA497" s="15"/>
      <c r="AB497" s="15"/>
      <c r="AC497" s="15"/>
      <c r="AD497" s="15"/>
      <c r="AE497" s="15"/>
      <c r="AF497" s="15"/>
      <c r="AG497" s="15"/>
    </row>
    <row r="498" spans="1:33" x14ac:dyDescent="0.25">
      <c r="A498" t="s">
        <v>597</v>
      </c>
      <c r="B498">
        <v>2020</v>
      </c>
      <c r="C498" t="s">
        <v>612</v>
      </c>
      <c r="D498">
        <v>20</v>
      </c>
      <c r="E498">
        <v>394.29</v>
      </c>
      <c r="F498" s="44">
        <v>15</v>
      </c>
      <c r="G498">
        <v>0.1081</v>
      </c>
      <c r="H498">
        <v>852.45498000000009</v>
      </c>
      <c r="I498">
        <v>10176.552215639</v>
      </c>
      <c r="K498" s="15"/>
      <c r="L498" s="15"/>
      <c r="M498" s="15"/>
      <c r="N498" s="15"/>
      <c r="O498" s="15"/>
      <c r="P498" s="15"/>
      <c r="Q498" s="15"/>
      <c r="R498" s="15"/>
      <c r="S498" s="15"/>
      <c r="T498" s="15"/>
      <c r="U498" s="15"/>
      <c r="V498" s="15"/>
      <c r="W498" s="15"/>
      <c r="X498" s="15"/>
      <c r="Y498" s="15"/>
      <c r="Z498" s="15"/>
      <c r="AA498" s="15"/>
      <c r="AB498" s="15"/>
      <c r="AC498" s="15"/>
      <c r="AD498" s="15"/>
      <c r="AE498" s="15"/>
      <c r="AF498" s="15"/>
      <c r="AG498" s="15"/>
    </row>
    <row r="499" spans="1:33" x14ac:dyDescent="0.25">
      <c r="A499" t="s">
        <v>597</v>
      </c>
      <c r="B499">
        <v>2020</v>
      </c>
      <c r="C499" t="s">
        <v>611</v>
      </c>
      <c r="D499">
        <v>1</v>
      </c>
      <c r="E499">
        <v>8444</v>
      </c>
      <c r="F499" s="44">
        <v>15</v>
      </c>
      <c r="G499">
        <v>0.1081</v>
      </c>
      <c r="H499">
        <v>912.79640000000006</v>
      </c>
      <c r="I499">
        <v>10896.904170642892</v>
      </c>
      <c r="K499" s="15"/>
      <c r="L499" s="15"/>
      <c r="M499" s="15"/>
      <c r="N499" s="15"/>
      <c r="O499" s="15"/>
      <c r="P499" s="15"/>
      <c r="Q499" s="15"/>
      <c r="R499" s="15"/>
      <c r="S499" s="15"/>
      <c r="T499" s="15"/>
      <c r="U499" s="15"/>
      <c r="V499" s="15"/>
      <c r="W499" s="15"/>
      <c r="X499" s="15"/>
      <c r="Y499" s="15"/>
      <c r="Z499" s="15"/>
      <c r="AA499" s="15"/>
      <c r="AB499" s="15"/>
      <c r="AC499" s="15"/>
      <c r="AD499" s="15"/>
      <c r="AE499" s="15"/>
      <c r="AF499" s="15"/>
      <c r="AG499" s="15"/>
    </row>
    <row r="500" spans="1:33" x14ac:dyDescent="0.25">
      <c r="A500" t="s">
        <v>597</v>
      </c>
      <c r="B500">
        <v>2020</v>
      </c>
      <c r="C500" t="s">
        <v>610</v>
      </c>
      <c r="D500">
        <v>4</v>
      </c>
      <c r="E500">
        <v>10493.75</v>
      </c>
      <c r="F500" s="44">
        <v>15</v>
      </c>
      <c r="G500">
        <v>0.1081</v>
      </c>
      <c r="H500">
        <v>4537.4975000000004</v>
      </c>
      <c r="I500">
        <v>54168.350611408743</v>
      </c>
      <c r="K500" s="15"/>
      <c r="L500" s="15"/>
      <c r="M500" s="15"/>
      <c r="N500" s="15"/>
      <c r="O500" s="15"/>
      <c r="P500" s="15"/>
      <c r="Q500" s="15"/>
      <c r="R500" s="15"/>
      <c r="S500" s="15"/>
      <c r="T500" s="15"/>
      <c r="U500" s="15"/>
      <c r="V500" s="15"/>
      <c r="W500" s="15"/>
      <c r="X500" s="15"/>
      <c r="Y500" s="15"/>
      <c r="Z500" s="15"/>
      <c r="AA500" s="15"/>
      <c r="AB500" s="15"/>
      <c r="AC500" s="15"/>
      <c r="AD500" s="15"/>
      <c r="AE500" s="15"/>
      <c r="AF500" s="15"/>
      <c r="AG500" s="15"/>
    </row>
    <row r="501" spans="1:33" x14ac:dyDescent="0.25">
      <c r="A501" t="s">
        <v>597</v>
      </c>
      <c r="B501">
        <v>2020</v>
      </c>
      <c r="C501" t="s">
        <v>609</v>
      </c>
      <c r="D501">
        <v>48</v>
      </c>
      <c r="E501">
        <v>971.125</v>
      </c>
      <c r="F501" s="44">
        <v>45</v>
      </c>
      <c r="G501">
        <v>0.1081</v>
      </c>
      <c r="H501">
        <v>5038.9733999999999</v>
      </c>
      <c r="I501">
        <v>123549.14029726195</v>
      </c>
      <c r="K501" s="15"/>
      <c r="L501" s="15"/>
      <c r="M501" s="15"/>
      <c r="N501" s="15"/>
      <c r="O501" s="15"/>
      <c r="P501" s="15"/>
      <c r="Q501" s="15"/>
      <c r="R501" s="15"/>
      <c r="S501" s="15"/>
      <c r="T501" s="15"/>
      <c r="U501" s="15"/>
      <c r="V501" s="15"/>
      <c r="W501" s="15"/>
      <c r="X501" s="15"/>
      <c r="Y501" s="15"/>
      <c r="Z501" s="15"/>
      <c r="AA501" s="15"/>
      <c r="AB501" s="15"/>
      <c r="AC501" s="15"/>
      <c r="AD501" s="15"/>
      <c r="AE501" s="15"/>
      <c r="AF501" s="15"/>
      <c r="AG501" s="15"/>
    </row>
    <row r="502" spans="1:33" x14ac:dyDescent="0.25">
      <c r="A502" t="s">
        <v>597</v>
      </c>
      <c r="B502">
        <v>2020</v>
      </c>
      <c r="C502" t="s">
        <v>608</v>
      </c>
      <c r="D502">
        <v>1</v>
      </c>
      <c r="E502">
        <v>2579</v>
      </c>
      <c r="F502" s="44">
        <v>15</v>
      </c>
      <c r="G502">
        <v>0.1081</v>
      </c>
      <c r="H502">
        <v>278.78989999999999</v>
      </c>
      <c r="I502">
        <v>3328.175729048794</v>
      </c>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row>
    <row r="503" spans="1:33" x14ac:dyDescent="0.25">
      <c r="A503" t="s">
        <v>597</v>
      </c>
      <c r="B503">
        <v>2020</v>
      </c>
      <c r="C503" t="s">
        <v>607</v>
      </c>
      <c r="D503">
        <v>76</v>
      </c>
      <c r="E503">
        <v>133.10526315789474</v>
      </c>
      <c r="F503" s="44">
        <v>15</v>
      </c>
      <c r="G503">
        <v>0.1081</v>
      </c>
      <c r="H503">
        <v>1093.5396000000001</v>
      </c>
      <c r="I503">
        <v>13054.604759619078</v>
      </c>
      <c r="K503" s="15"/>
      <c r="L503" s="15"/>
      <c r="M503" s="15"/>
      <c r="N503" s="15"/>
      <c r="O503" s="15"/>
      <c r="P503" s="15"/>
      <c r="Q503" s="15"/>
      <c r="R503" s="15"/>
      <c r="S503" s="15"/>
      <c r="T503" s="15"/>
      <c r="U503" s="15"/>
      <c r="V503" s="15"/>
      <c r="W503" s="15"/>
      <c r="X503" s="15"/>
      <c r="Y503" s="15"/>
      <c r="Z503" s="15"/>
      <c r="AA503" s="15"/>
      <c r="AB503" s="15"/>
      <c r="AC503" s="15"/>
      <c r="AD503" s="15"/>
      <c r="AE503" s="15"/>
      <c r="AF503" s="15"/>
      <c r="AG503" s="15"/>
    </row>
    <row r="504" spans="1:33" x14ac:dyDescent="0.25">
      <c r="A504" t="s">
        <v>597</v>
      </c>
      <c r="B504">
        <v>2020</v>
      </c>
      <c r="C504" t="s">
        <v>606</v>
      </c>
      <c r="D504">
        <v>1</v>
      </c>
      <c r="E504">
        <v>502</v>
      </c>
      <c r="F504" s="44">
        <v>11</v>
      </c>
      <c r="G504">
        <v>0.1081</v>
      </c>
      <c r="H504">
        <v>54.266199999999998</v>
      </c>
      <c r="I504">
        <v>502.10475066120813</v>
      </c>
      <c r="K504" s="15"/>
      <c r="L504" s="15"/>
      <c r="M504" s="15"/>
      <c r="N504" s="15"/>
      <c r="O504" s="15"/>
      <c r="P504" s="15"/>
      <c r="Q504" s="15"/>
      <c r="R504" s="15"/>
      <c r="S504" s="15"/>
      <c r="T504" s="15"/>
      <c r="U504" s="15"/>
      <c r="V504" s="15"/>
      <c r="W504" s="15"/>
      <c r="X504" s="15"/>
      <c r="Y504" s="15"/>
      <c r="Z504" s="15"/>
      <c r="AA504" s="15"/>
      <c r="AB504" s="15"/>
      <c r="AC504" s="15"/>
      <c r="AD504" s="15"/>
      <c r="AE504" s="15"/>
      <c r="AF504" s="15"/>
      <c r="AG504" s="15"/>
    </row>
    <row r="505" spans="1:33" x14ac:dyDescent="0.25">
      <c r="A505" t="s">
        <v>597</v>
      </c>
      <c r="B505">
        <v>2020</v>
      </c>
      <c r="C505" t="s">
        <v>605</v>
      </c>
      <c r="D505">
        <v>58</v>
      </c>
      <c r="E505">
        <v>618.34654498922418</v>
      </c>
      <c r="F505" s="44">
        <v>45</v>
      </c>
      <c r="G505">
        <v>0.1081</v>
      </c>
      <c r="H505">
        <v>3876.9091677734377</v>
      </c>
      <c r="I505">
        <v>95056.821432909652</v>
      </c>
      <c r="K505" s="15"/>
      <c r="L505" s="15"/>
      <c r="M505" s="15"/>
      <c r="N505" s="15"/>
      <c r="O505" s="15"/>
      <c r="P505" s="15"/>
      <c r="Q505" s="15"/>
      <c r="R505" s="15"/>
      <c r="S505" s="15"/>
      <c r="T505" s="15"/>
      <c r="U505" s="15"/>
      <c r="V505" s="15"/>
      <c r="W505" s="15"/>
      <c r="X505" s="15"/>
      <c r="Y505" s="15"/>
      <c r="Z505" s="15"/>
      <c r="AA505" s="15"/>
      <c r="AB505" s="15"/>
      <c r="AC505" s="15"/>
      <c r="AD505" s="15"/>
      <c r="AE505" s="15"/>
      <c r="AF505" s="15"/>
      <c r="AG505" s="15"/>
    </row>
    <row r="506" spans="1:33" x14ac:dyDescent="0.25">
      <c r="A506" t="s">
        <v>597</v>
      </c>
      <c r="B506">
        <v>2020</v>
      </c>
      <c r="C506" t="s">
        <v>604</v>
      </c>
      <c r="D506">
        <v>3</v>
      </c>
      <c r="E506">
        <v>74.806666056315109</v>
      </c>
      <c r="F506" s="44">
        <v>25</v>
      </c>
      <c r="G506">
        <v>0.1081</v>
      </c>
      <c r="H506">
        <v>24.259801802062992</v>
      </c>
      <c r="I506" s="15">
        <v>422.43951174045526</v>
      </c>
      <c r="K506" s="15"/>
      <c r="L506" s="15"/>
      <c r="M506" s="15"/>
      <c r="N506" s="15"/>
      <c r="O506" s="15"/>
      <c r="P506" s="15"/>
      <c r="Q506" s="15"/>
      <c r="R506" s="15"/>
      <c r="S506" s="15"/>
      <c r="T506" s="15"/>
      <c r="U506" s="15"/>
      <c r="V506" s="15"/>
      <c r="W506" s="15"/>
      <c r="X506" s="15"/>
      <c r="Y506" s="15"/>
      <c r="Z506" s="15"/>
      <c r="AA506" s="15"/>
      <c r="AB506" s="15"/>
      <c r="AC506" s="15"/>
      <c r="AD506" s="15"/>
      <c r="AE506" s="15"/>
      <c r="AF506" s="15"/>
      <c r="AG506" s="15"/>
    </row>
    <row r="507" spans="1:33" x14ac:dyDescent="0.25">
      <c r="A507" t="s">
        <v>597</v>
      </c>
      <c r="B507">
        <v>2020</v>
      </c>
      <c r="C507" t="s">
        <v>603</v>
      </c>
      <c r="D507">
        <v>11</v>
      </c>
      <c r="E507">
        <v>985.86818174882364</v>
      </c>
      <c r="F507" s="44">
        <v>45</v>
      </c>
      <c r="G507">
        <v>0.1081</v>
      </c>
      <c r="H507">
        <v>1172.2958549175262</v>
      </c>
      <c r="I507" s="15">
        <v>28743.185079941897</v>
      </c>
      <c r="K507" s="15"/>
      <c r="L507" s="15"/>
      <c r="M507" s="15"/>
      <c r="N507" s="15"/>
      <c r="O507" s="15"/>
      <c r="P507" s="15"/>
      <c r="Q507" s="15"/>
      <c r="R507" s="15"/>
      <c r="S507" s="15"/>
      <c r="T507" s="15"/>
      <c r="U507" s="15"/>
      <c r="V507" s="15"/>
      <c r="W507" s="15"/>
      <c r="X507" s="15"/>
      <c r="Y507" s="15"/>
      <c r="Z507" s="15"/>
      <c r="AA507" s="15"/>
      <c r="AB507" s="15"/>
      <c r="AC507" s="15"/>
      <c r="AD507" s="15"/>
      <c r="AE507" s="15"/>
      <c r="AF507" s="15"/>
      <c r="AG507" s="15"/>
    </row>
    <row r="508" spans="1:33" x14ac:dyDescent="0.25">
      <c r="A508" t="s">
        <v>597</v>
      </c>
      <c r="B508">
        <v>2020</v>
      </c>
      <c r="C508" t="s">
        <v>602</v>
      </c>
      <c r="D508">
        <v>78</v>
      </c>
      <c r="E508">
        <v>337.44807825333032</v>
      </c>
      <c r="F508" s="44">
        <v>45</v>
      </c>
      <c r="G508">
        <v>0.1081</v>
      </c>
      <c r="H508">
        <v>2845.2947062164308</v>
      </c>
      <c r="I508" s="15">
        <v>69762.962996667251</v>
      </c>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row>
    <row r="509" spans="1:33" x14ac:dyDescent="0.25">
      <c r="A509" t="s">
        <v>597</v>
      </c>
      <c r="B509">
        <v>2020</v>
      </c>
      <c r="C509" t="s">
        <v>601</v>
      </c>
      <c r="D509">
        <v>15</v>
      </c>
      <c r="E509">
        <v>1662.1</v>
      </c>
      <c r="F509" s="44">
        <v>45</v>
      </c>
      <c r="G509">
        <v>0.1081</v>
      </c>
      <c r="H509">
        <v>2695.0951500000001</v>
      </c>
      <c r="I509" s="15">
        <v>66080.263253983489</v>
      </c>
      <c r="K509" s="15"/>
      <c r="L509" s="15"/>
      <c r="M509" s="15"/>
      <c r="N509" s="15"/>
      <c r="O509" s="15"/>
      <c r="P509" s="15"/>
      <c r="Q509" s="15"/>
      <c r="R509" s="15"/>
      <c r="S509" s="15"/>
      <c r="T509" s="15"/>
      <c r="U509" s="15"/>
      <c r="V509" s="15"/>
      <c r="W509" s="15"/>
      <c r="X509" s="15"/>
      <c r="Y509" s="15"/>
      <c r="Z509" s="15"/>
      <c r="AA509" s="15"/>
      <c r="AB509" s="15"/>
      <c r="AC509" s="15"/>
      <c r="AD509" s="15"/>
      <c r="AE509" s="15"/>
      <c r="AF509" s="15"/>
      <c r="AG509" s="15"/>
    </row>
    <row r="510" spans="1:33" x14ac:dyDescent="0.25">
      <c r="A510" t="s">
        <v>597</v>
      </c>
      <c r="B510">
        <v>2020</v>
      </c>
      <c r="C510" t="s">
        <v>600</v>
      </c>
      <c r="D510">
        <v>13</v>
      </c>
      <c r="E510">
        <v>843.23078801081726</v>
      </c>
      <c r="F510" s="44">
        <v>45</v>
      </c>
      <c r="G510">
        <v>0.1081</v>
      </c>
      <c r="H510">
        <v>1184.9922263916017</v>
      </c>
      <c r="I510" s="15">
        <v>29054.483762430817</v>
      </c>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row>
    <row r="511" spans="1:33" x14ac:dyDescent="0.25">
      <c r="A511" t="s">
        <v>597</v>
      </c>
      <c r="B511">
        <v>2020</v>
      </c>
      <c r="C511" t="s">
        <v>599</v>
      </c>
      <c r="D511">
        <v>5</v>
      </c>
      <c r="E511">
        <v>1205.583984375</v>
      </c>
      <c r="F511" s="44">
        <v>45</v>
      </c>
      <c r="G511">
        <v>0.1081</v>
      </c>
      <c r="H511">
        <v>651.61814355468755</v>
      </c>
      <c r="I511" s="15">
        <v>15976.837948435981</v>
      </c>
      <c r="K511" s="15"/>
      <c r="L511" s="15"/>
      <c r="M511" s="15"/>
      <c r="N511" s="15"/>
      <c r="O511" s="15"/>
      <c r="P511" s="15"/>
      <c r="Q511" s="15"/>
      <c r="R511" s="15"/>
      <c r="S511" s="15"/>
      <c r="T511" s="15"/>
      <c r="U511" s="15"/>
      <c r="V511" s="15"/>
      <c r="W511" s="15"/>
      <c r="X511" s="15"/>
      <c r="Y511" s="15"/>
      <c r="Z511" s="15"/>
      <c r="AA511" s="15"/>
      <c r="AB511" s="15"/>
      <c r="AC511" s="15"/>
      <c r="AD511" s="15"/>
      <c r="AE511" s="15"/>
      <c r="AF511" s="15"/>
      <c r="AG511" s="15"/>
    </row>
    <row r="512" spans="1:33" x14ac:dyDescent="0.25">
      <c r="A512" t="s">
        <v>597</v>
      </c>
      <c r="B512">
        <v>2020</v>
      </c>
      <c r="C512" t="s">
        <v>598</v>
      </c>
      <c r="D512">
        <v>2</v>
      </c>
      <c r="E512">
        <v>655.34002685546875</v>
      </c>
      <c r="F512" s="44">
        <v>45</v>
      </c>
      <c r="G512">
        <v>0.1081</v>
      </c>
      <c r="H512">
        <v>141.68451380615235</v>
      </c>
      <c r="I512" s="15">
        <v>3473.9218655501668</v>
      </c>
      <c r="K512" s="15"/>
      <c r="L512" s="15"/>
      <c r="M512" s="15"/>
      <c r="N512" s="15"/>
      <c r="O512" s="15"/>
      <c r="P512" s="15"/>
      <c r="Q512" s="15"/>
      <c r="R512" s="15"/>
      <c r="S512" s="15"/>
      <c r="T512" s="15"/>
      <c r="U512" s="15"/>
      <c r="V512" s="15"/>
      <c r="W512" s="15"/>
      <c r="X512" s="15"/>
      <c r="Y512" s="15"/>
      <c r="Z512" s="15"/>
      <c r="AA512" s="15"/>
      <c r="AB512" s="15"/>
      <c r="AC512" s="15"/>
      <c r="AD512" s="15"/>
      <c r="AE512" s="15"/>
      <c r="AF512" s="15"/>
      <c r="AG512" s="15"/>
    </row>
    <row r="513" spans="1:33" x14ac:dyDescent="0.25">
      <c r="A513" t="s">
        <v>597</v>
      </c>
      <c r="B513">
        <v>2020</v>
      </c>
      <c r="C513" t="s">
        <v>596</v>
      </c>
      <c r="D513">
        <v>2</v>
      </c>
      <c r="E513">
        <v>954.79998779296875</v>
      </c>
      <c r="F513" s="44">
        <v>45</v>
      </c>
      <c r="G513">
        <v>0.1081</v>
      </c>
      <c r="H513">
        <v>206.42775736083985</v>
      </c>
      <c r="I513" s="15">
        <v>5061.3428432512774</v>
      </c>
      <c r="K513" s="15"/>
      <c r="L513" s="15"/>
      <c r="M513" s="15"/>
      <c r="N513" s="15"/>
      <c r="O513" s="15"/>
      <c r="P513" s="15"/>
      <c r="Q513" s="15"/>
      <c r="R513" s="15"/>
      <c r="S513" s="15"/>
      <c r="T513" s="15"/>
      <c r="U513" s="15"/>
      <c r="V513" s="15"/>
      <c r="W513" s="15"/>
      <c r="X513" s="15"/>
      <c r="Y513" s="15"/>
      <c r="Z513" s="15"/>
      <c r="AA513" s="15"/>
      <c r="AB513" s="15"/>
      <c r="AC513" s="15"/>
      <c r="AD513" s="15"/>
      <c r="AE513" s="15"/>
      <c r="AF513" s="15"/>
      <c r="AG513" s="15"/>
    </row>
    <row r="514" spans="1:33" x14ac:dyDescent="0.25">
      <c r="A514" t="s">
        <v>220</v>
      </c>
      <c r="B514">
        <v>2019</v>
      </c>
      <c r="C514" t="s">
        <v>469</v>
      </c>
      <c r="D514">
        <v>1</v>
      </c>
      <c r="E514">
        <v>3292.22</v>
      </c>
      <c r="F514" s="44">
        <v>15</v>
      </c>
      <c r="G514">
        <v>0.107</v>
      </c>
      <c r="H514" s="20">
        <v>352.27</v>
      </c>
      <c r="I514" s="20">
        <v>4205.3500000000004</v>
      </c>
      <c r="K514" s="15"/>
      <c r="L514" s="15"/>
      <c r="M514" s="15"/>
      <c r="N514" s="15"/>
      <c r="O514" s="15"/>
      <c r="P514" s="15"/>
      <c r="Q514" s="15"/>
      <c r="R514" s="15"/>
      <c r="S514" s="15"/>
      <c r="T514" s="15"/>
      <c r="U514" s="15"/>
      <c r="V514" s="15"/>
      <c r="W514" s="15"/>
      <c r="X514" s="15"/>
      <c r="Y514" s="15"/>
      <c r="Z514" s="15"/>
      <c r="AA514" s="15"/>
      <c r="AB514" s="15"/>
      <c r="AC514" s="15"/>
      <c r="AD514" s="15"/>
      <c r="AE514" s="15"/>
      <c r="AF514" s="15"/>
      <c r="AG514" s="15"/>
    </row>
    <row r="515" spans="1:33" x14ac:dyDescent="0.25">
      <c r="A515" t="s">
        <v>220</v>
      </c>
      <c r="B515">
        <v>2019</v>
      </c>
      <c r="C515" t="s">
        <v>287</v>
      </c>
      <c r="D515">
        <v>1</v>
      </c>
      <c r="E515">
        <v>2153.09</v>
      </c>
      <c r="F515" s="44">
        <v>15</v>
      </c>
      <c r="G515">
        <v>0.107</v>
      </c>
      <c r="H515" s="20">
        <v>230.38</v>
      </c>
      <c r="I515" s="20">
        <v>2750.27</v>
      </c>
      <c r="K515" s="15"/>
      <c r="L515" s="15"/>
      <c r="M515" s="15"/>
      <c r="N515" s="15"/>
      <c r="O515" s="15"/>
      <c r="P515" s="15"/>
      <c r="Q515" s="15"/>
      <c r="R515" s="15"/>
      <c r="S515" s="15"/>
      <c r="T515" s="15"/>
      <c r="U515" s="15"/>
      <c r="V515" s="15"/>
      <c r="W515" s="15"/>
      <c r="X515" s="15"/>
      <c r="Y515" s="15"/>
      <c r="Z515" s="15"/>
      <c r="AA515" s="15"/>
      <c r="AB515" s="15"/>
      <c r="AC515" s="15"/>
      <c r="AD515" s="15"/>
      <c r="AE515" s="15"/>
      <c r="AF515" s="15"/>
      <c r="AG515" s="15"/>
    </row>
    <row r="516" spans="1:33" x14ac:dyDescent="0.25">
      <c r="A516" t="s">
        <v>220</v>
      </c>
      <c r="B516">
        <v>2019</v>
      </c>
      <c r="C516" t="s">
        <v>252</v>
      </c>
      <c r="D516">
        <v>5</v>
      </c>
      <c r="E516">
        <v>6169.98</v>
      </c>
      <c r="F516" s="44">
        <v>15</v>
      </c>
      <c r="G516">
        <v>0.107</v>
      </c>
      <c r="H516" s="20">
        <v>3300.94</v>
      </c>
      <c r="I516" s="20">
        <v>39406.400000000001</v>
      </c>
      <c r="K516" s="15"/>
      <c r="L516" s="15"/>
      <c r="M516" s="15"/>
      <c r="N516" s="15"/>
      <c r="O516" s="15"/>
      <c r="P516" s="15"/>
      <c r="Q516" s="15"/>
      <c r="R516" s="15"/>
      <c r="S516" s="15"/>
      <c r="T516" s="15"/>
      <c r="U516" s="15"/>
      <c r="V516" s="15"/>
      <c r="W516" s="15"/>
      <c r="X516" s="15"/>
      <c r="Y516" s="15"/>
      <c r="Z516" s="15"/>
      <c r="AA516" s="15"/>
      <c r="AB516" s="15"/>
      <c r="AC516" s="15"/>
      <c r="AD516" s="15"/>
      <c r="AE516" s="15"/>
      <c r="AF516" s="15"/>
      <c r="AG516" s="15"/>
    </row>
    <row r="517" spans="1:33" x14ac:dyDescent="0.25">
      <c r="A517" t="s">
        <v>220</v>
      </c>
      <c r="B517">
        <v>2019</v>
      </c>
      <c r="C517" t="s">
        <v>251</v>
      </c>
      <c r="D517">
        <v>8</v>
      </c>
      <c r="E517">
        <v>4132.63</v>
      </c>
      <c r="F517" s="44">
        <v>15</v>
      </c>
      <c r="G517">
        <v>0.107</v>
      </c>
      <c r="H517" s="20">
        <v>3537.53</v>
      </c>
      <c r="I517" s="20">
        <v>42230.95</v>
      </c>
      <c r="J517"/>
    </row>
    <row r="518" spans="1:33" x14ac:dyDescent="0.25">
      <c r="A518" t="s">
        <v>220</v>
      </c>
      <c r="B518">
        <v>2019</v>
      </c>
      <c r="C518" t="s">
        <v>250</v>
      </c>
      <c r="D518">
        <v>135</v>
      </c>
      <c r="E518">
        <v>2153.09</v>
      </c>
      <c r="F518" s="44">
        <v>15</v>
      </c>
      <c r="G518">
        <v>0.107</v>
      </c>
      <c r="H518" s="20">
        <v>31101.39</v>
      </c>
      <c r="I518" s="20">
        <v>371287.4</v>
      </c>
      <c r="J518"/>
    </row>
    <row r="519" spans="1:33" x14ac:dyDescent="0.25">
      <c r="A519" t="s">
        <v>220</v>
      </c>
      <c r="B519">
        <v>2019</v>
      </c>
      <c r="C519" t="s">
        <v>274</v>
      </c>
      <c r="D519">
        <v>14</v>
      </c>
      <c r="E519">
        <v>2777.5</v>
      </c>
      <c r="F519" s="44">
        <v>15</v>
      </c>
      <c r="G519">
        <v>0.107</v>
      </c>
      <c r="H519" s="20">
        <v>4160.7</v>
      </c>
      <c r="I519" s="20">
        <v>49670.26</v>
      </c>
      <c r="J519"/>
    </row>
    <row r="520" spans="1:33" x14ac:dyDescent="0.25">
      <c r="A520" t="s">
        <v>220</v>
      </c>
      <c r="B520">
        <v>2019</v>
      </c>
      <c r="C520" t="s">
        <v>273</v>
      </c>
      <c r="D520">
        <v>7</v>
      </c>
      <c r="E520">
        <v>3992.9</v>
      </c>
      <c r="F520" s="44">
        <v>15</v>
      </c>
      <c r="G520">
        <v>0.107</v>
      </c>
      <c r="H520" s="20">
        <v>2990.68</v>
      </c>
      <c r="I520" s="20">
        <v>35702.75</v>
      </c>
      <c r="J520"/>
    </row>
    <row r="521" spans="1:33" x14ac:dyDescent="0.25">
      <c r="A521" t="s">
        <v>220</v>
      </c>
      <c r="B521">
        <v>2019</v>
      </c>
      <c r="C521" t="s">
        <v>595</v>
      </c>
      <c r="D521">
        <v>1</v>
      </c>
      <c r="E521">
        <v>3291.22</v>
      </c>
      <c r="F521" s="44">
        <v>15</v>
      </c>
      <c r="G521">
        <v>0.107</v>
      </c>
      <c r="H521" s="20">
        <v>352.16</v>
      </c>
      <c r="I521" s="20">
        <v>4204.08</v>
      </c>
      <c r="J521"/>
    </row>
    <row r="522" spans="1:33" x14ac:dyDescent="0.25">
      <c r="A522" t="s">
        <v>220</v>
      </c>
      <c r="B522">
        <v>2019</v>
      </c>
      <c r="C522" t="s">
        <v>275</v>
      </c>
      <c r="D522">
        <v>3</v>
      </c>
      <c r="E522">
        <v>2350.31</v>
      </c>
      <c r="F522" s="44">
        <v>15</v>
      </c>
      <c r="G522">
        <v>0.107</v>
      </c>
      <c r="H522" s="20">
        <v>754.45</v>
      </c>
      <c r="I522" s="20">
        <v>9006.6</v>
      </c>
      <c r="J522"/>
    </row>
    <row r="523" spans="1:33" x14ac:dyDescent="0.25">
      <c r="A523" t="s">
        <v>220</v>
      </c>
      <c r="B523">
        <v>2019</v>
      </c>
      <c r="C523" t="s">
        <v>262</v>
      </c>
      <c r="D523">
        <v>27</v>
      </c>
      <c r="E523">
        <v>793.31</v>
      </c>
      <c r="F523" s="44">
        <v>15</v>
      </c>
      <c r="G523">
        <v>0.107</v>
      </c>
      <c r="H523" s="20">
        <v>2291.87</v>
      </c>
      <c r="I523" s="20">
        <v>27360.23</v>
      </c>
      <c r="J523"/>
    </row>
    <row r="524" spans="1:33" x14ac:dyDescent="0.25">
      <c r="A524" t="s">
        <v>220</v>
      </c>
      <c r="B524">
        <v>2019</v>
      </c>
      <c r="C524" t="s">
        <v>258</v>
      </c>
      <c r="D524">
        <v>35</v>
      </c>
      <c r="E524">
        <v>1307.1500000000001</v>
      </c>
      <c r="F524" s="44">
        <v>15</v>
      </c>
      <c r="G524">
        <v>0.107</v>
      </c>
      <c r="H524" s="20">
        <v>4895.28</v>
      </c>
      <c r="I524" s="20">
        <v>58439.5</v>
      </c>
      <c r="J524"/>
    </row>
    <row r="525" spans="1:33" x14ac:dyDescent="0.25">
      <c r="A525" t="s">
        <v>220</v>
      </c>
      <c r="B525">
        <v>2019</v>
      </c>
      <c r="C525" t="s">
        <v>257</v>
      </c>
      <c r="D525">
        <v>7</v>
      </c>
      <c r="E525">
        <v>7674.45</v>
      </c>
      <c r="F525" s="44">
        <v>15</v>
      </c>
      <c r="G525">
        <v>0.107</v>
      </c>
      <c r="H525" s="20">
        <v>5748.16</v>
      </c>
      <c r="I525" s="20">
        <v>68621.2</v>
      </c>
      <c r="J525"/>
    </row>
    <row r="526" spans="1:33" x14ac:dyDescent="0.25">
      <c r="A526" t="s">
        <v>220</v>
      </c>
      <c r="B526">
        <v>2019</v>
      </c>
      <c r="C526" t="s">
        <v>261</v>
      </c>
      <c r="D526">
        <v>1</v>
      </c>
      <c r="E526">
        <v>7235.59</v>
      </c>
      <c r="F526" s="44">
        <v>15</v>
      </c>
      <c r="G526">
        <v>0.107</v>
      </c>
      <c r="H526" s="20">
        <v>774.21</v>
      </c>
      <c r="I526" s="20">
        <v>9242.4500000000007</v>
      </c>
      <c r="J526"/>
    </row>
    <row r="527" spans="1:33" x14ac:dyDescent="0.25">
      <c r="A527" t="s">
        <v>220</v>
      </c>
      <c r="B527">
        <v>2019</v>
      </c>
      <c r="C527" t="s">
        <v>519</v>
      </c>
      <c r="D527">
        <v>1</v>
      </c>
      <c r="E527">
        <v>8052.22</v>
      </c>
      <c r="F527" s="44">
        <v>15</v>
      </c>
      <c r="G527">
        <v>0.107</v>
      </c>
      <c r="H527" s="20">
        <v>861.59</v>
      </c>
      <c r="I527" s="20">
        <v>10285.58</v>
      </c>
      <c r="J527"/>
    </row>
    <row r="528" spans="1:33" x14ac:dyDescent="0.25">
      <c r="A528" t="s">
        <v>220</v>
      </c>
      <c r="B528">
        <v>2019</v>
      </c>
      <c r="C528" t="s">
        <v>249</v>
      </c>
      <c r="D528">
        <v>1</v>
      </c>
      <c r="E528">
        <v>6685.75</v>
      </c>
      <c r="F528" s="44">
        <v>15</v>
      </c>
      <c r="G528">
        <v>0.107</v>
      </c>
      <c r="H528" s="20">
        <v>715.38</v>
      </c>
      <c r="I528" s="20">
        <v>8540.1</v>
      </c>
      <c r="J528"/>
    </row>
    <row r="529" spans="1:10" x14ac:dyDescent="0.25">
      <c r="A529" t="s">
        <v>220</v>
      </c>
      <c r="B529">
        <v>2019</v>
      </c>
      <c r="C529" t="s">
        <v>247</v>
      </c>
      <c r="D529">
        <v>3</v>
      </c>
      <c r="E529">
        <v>468.93</v>
      </c>
      <c r="F529" s="44">
        <v>5</v>
      </c>
      <c r="G529">
        <v>0.107</v>
      </c>
      <c r="H529" s="20">
        <v>150.53</v>
      </c>
      <c r="I529" s="20">
        <v>689.37</v>
      </c>
      <c r="J529"/>
    </row>
    <row r="530" spans="1:10" x14ac:dyDescent="0.25">
      <c r="A530" t="s">
        <v>220</v>
      </c>
      <c r="B530">
        <v>2019</v>
      </c>
      <c r="C530" t="s">
        <v>246</v>
      </c>
      <c r="D530">
        <v>1</v>
      </c>
      <c r="E530">
        <v>677.7</v>
      </c>
      <c r="F530" s="44">
        <v>5</v>
      </c>
      <c r="G530">
        <v>0.107</v>
      </c>
      <c r="H530" s="20">
        <v>72.510000000000005</v>
      </c>
      <c r="I530" s="20">
        <v>332.09</v>
      </c>
      <c r="J530"/>
    </row>
    <row r="531" spans="1:10" x14ac:dyDescent="0.25">
      <c r="A531" t="s">
        <v>220</v>
      </c>
      <c r="B531">
        <v>2019</v>
      </c>
      <c r="C531" t="s">
        <v>395</v>
      </c>
      <c r="D531">
        <v>2</v>
      </c>
      <c r="E531">
        <v>468.93</v>
      </c>
      <c r="F531" s="44">
        <v>5</v>
      </c>
      <c r="G531">
        <v>0.107</v>
      </c>
      <c r="H531" s="20">
        <v>100.35</v>
      </c>
      <c r="I531" s="20">
        <v>459.58</v>
      </c>
      <c r="J531"/>
    </row>
    <row r="532" spans="1:10" x14ac:dyDescent="0.25">
      <c r="A532" t="s">
        <v>220</v>
      </c>
      <c r="B532">
        <v>2019</v>
      </c>
      <c r="C532" t="s">
        <v>594</v>
      </c>
      <c r="D532">
        <v>4</v>
      </c>
      <c r="E532">
        <v>468.93</v>
      </c>
      <c r="F532" s="44">
        <v>5</v>
      </c>
      <c r="G532">
        <v>0.107</v>
      </c>
      <c r="H532" s="20">
        <v>200.7</v>
      </c>
      <c r="I532" s="20">
        <v>919.16</v>
      </c>
      <c r="J532"/>
    </row>
    <row r="533" spans="1:10" x14ac:dyDescent="0.25">
      <c r="A533" t="s">
        <v>220</v>
      </c>
      <c r="B533">
        <v>2019</v>
      </c>
      <c r="C533" t="s">
        <v>242</v>
      </c>
      <c r="D533">
        <v>6</v>
      </c>
      <c r="E533">
        <v>1728.92</v>
      </c>
      <c r="F533" s="44">
        <v>13</v>
      </c>
      <c r="G533">
        <v>0.107</v>
      </c>
      <c r="H533" s="20">
        <v>1109.97</v>
      </c>
      <c r="I533" s="20">
        <v>11804.45</v>
      </c>
      <c r="J533"/>
    </row>
    <row r="534" spans="1:10" x14ac:dyDescent="0.25">
      <c r="A534" t="s">
        <v>220</v>
      </c>
      <c r="B534">
        <v>2019</v>
      </c>
      <c r="C534" t="s">
        <v>240</v>
      </c>
      <c r="D534">
        <v>2</v>
      </c>
      <c r="E534">
        <v>1644.53</v>
      </c>
      <c r="F534" s="44">
        <v>13</v>
      </c>
      <c r="G534">
        <v>0.107</v>
      </c>
      <c r="H534" s="20">
        <v>351.93</v>
      </c>
      <c r="I534" s="20">
        <v>3742.75</v>
      </c>
      <c r="J534"/>
    </row>
    <row r="535" spans="1:10" x14ac:dyDescent="0.25">
      <c r="A535" t="s">
        <v>220</v>
      </c>
      <c r="B535">
        <v>2019</v>
      </c>
      <c r="C535" t="s">
        <v>310</v>
      </c>
      <c r="D535">
        <v>4</v>
      </c>
      <c r="E535">
        <v>1191.06</v>
      </c>
      <c r="F535" s="44">
        <v>13</v>
      </c>
      <c r="G535">
        <v>0.107</v>
      </c>
      <c r="H535" s="20">
        <v>509.77</v>
      </c>
      <c r="I535" s="20">
        <v>5421.42</v>
      </c>
      <c r="J535"/>
    </row>
    <row r="536" spans="1:10" x14ac:dyDescent="0.25">
      <c r="A536" t="s">
        <v>220</v>
      </c>
      <c r="B536">
        <v>2019</v>
      </c>
      <c r="C536" t="s">
        <v>434</v>
      </c>
      <c r="D536">
        <v>3</v>
      </c>
      <c r="E536">
        <v>4101.03</v>
      </c>
      <c r="F536" s="44">
        <v>25</v>
      </c>
      <c r="G536">
        <v>0.107</v>
      </c>
      <c r="H536" s="20">
        <v>1316.43</v>
      </c>
      <c r="I536" s="20">
        <v>22923.200000000001</v>
      </c>
      <c r="J536"/>
    </row>
    <row r="537" spans="1:10" x14ac:dyDescent="0.25">
      <c r="A537" t="s">
        <v>220</v>
      </c>
      <c r="B537">
        <v>2019</v>
      </c>
      <c r="C537" t="s">
        <v>571</v>
      </c>
      <c r="D537">
        <v>10</v>
      </c>
      <c r="E537">
        <v>1026.56</v>
      </c>
      <c r="F537" s="44">
        <v>25</v>
      </c>
      <c r="G537">
        <v>0.107</v>
      </c>
      <c r="H537" s="20">
        <v>1098.42</v>
      </c>
      <c r="I537" s="20">
        <v>19126.939999999999</v>
      </c>
      <c r="J537"/>
    </row>
    <row r="538" spans="1:10" x14ac:dyDescent="0.25">
      <c r="A538" t="s">
        <v>220</v>
      </c>
      <c r="B538">
        <v>2019</v>
      </c>
      <c r="C538" t="s">
        <v>269</v>
      </c>
      <c r="D538">
        <v>1</v>
      </c>
      <c r="E538">
        <v>880.5</v>
      </c>
      <c r="F538" s="44">
        <v>25</v>
      </c>
      <c r="G538">
        <v>0.107</v>
      </c>
      <c r="H538" s="20">
        <v>94.21</v>
      </c>
      <c r="I538" s="20">
        <v>1640.55</v>
      </c>
      <c r="J538"/>
    </row>
    <row r="539" spans="1:10" x14ac:dyDescent="0.25">
      <c r="A539" t="s">
        <v>220</v>
      </c>
      <c r="B539">
        <v>2019</v>
      </c>
      <c r="C539" t="s">
        <v>263</v>
      </c>
      <c r="D539">
        <v>1</v>
      </c>
      <c r="E539">
        <v>434.8</v>
      </c>
      <c r="F539" s="44">
        <v>25</v>
      </c>
      <c r="G539">
        <v>0.107</v>
      </c>
      <c r="H539" s="20">
        <v>46.52</v>
      </c>
      <c r="I539" s="20">
        <v>810.12</v>
      </c>
      <c r="J539"/>
    </row>
    <row r="540" spans="1:10" x14ac:dyDescent="0.25">
      <c r="A540" t="s">
        <v>220</v>
      </c>
      <c r="B540">
        <v>2019</v>
      </c>
      <c r="C540" t="s">
        <v>571</v>
      </c>
      <c r="D540">
        <v>2</v>
      </c>
      <c r="E540">
        <v>596</v>
      </c>
      <c r="F540" s="44">
        <v>45</v>
      </c>
      <c r="G540">
        <v>0.107</v>
      </c>
      <c r="H540" s="20">
        <v>127.54</v>
      </c>
      <c r="I540" s="20">
        <v>3127.21</v>
      </c>
      <c r="J540"/>
    </row>
    <row r="541" spans="1:10" x14ac:dyDescent="0.25">
      <c r="A541" t="s">
        <v>220</v>
      </c>
      <c r="B541">
        <v>2019</v>
      </c>
      <c r="C541" t="s">
        <v>571</v>
      </c>
      <c r="D541">
        <v>5</v>
      </c>
      <c r="E541">
        <v>864.12</v>
      </c>
      <c r="F541" s="44">
        <v>45</v>
      </c>
      <c r="G541">
        <v>0.107</v>
      </c>
      <c r="H541" s="20">
        <v>462.3</v>
      </c>
      <c r="I541" s="20">
        <v>11335.1</v>
      </c>
      <c r="J541"/>
    </row>
    <row r="542" spans="1:10" x14ac:dyDescent="0.25">
      <c r="A542" t="s">
        <v>220</v>
      </c>
      <c r="B542">
        <v>2019</v>
      </c>
      <c r="C542" t="s">
        <v>593</v>
      </c>
      <c r="D542">
        <v>13</v>
      </c>
      <c r="E542">
        <v>177.56</v>
      </c>
      <c r="F542" s="44">
        <v>12</v>
      </c>
      <c r="G542">
        <v>0.107</v>
      </c>
      <c r="H542" s="20">
        <v>246.99</v>
      </c>
      <c r="I542" s="20">
        <v>2458.5</v>
      </c>
      <c r="J542"/>
    </row>
    <row r="543" spans="1:10" x14ac:dyDescent="0.25">
      <c r="A543" t="s">
        <v>220</v>
      </c>
      <c r="B543">
        <v>2019</v>
      </c>
      <c r="C543" t="s">
        <v>592</v>
      </c>
      <c r="D543">
        <v>3</v>
      </c>
      <c r="E543">
        <v>177.56</v>
      </c>
      <c r="F543" s="44">
        <v>12</v>
      </c>
      <c r="G543">
        <v>0.107</v>
      </c>
      <c r="H543" s="20">
        <v>57</v>
      </c>
      <c r="I543" s="20">
        <v>567.35</v>
      </c>
      <c r="J543"/>
    </row>
    <row r="544" spans="1:10" x14ac:dyDescent="0.25">
      <c r="A544" t="s">
        <v>220</v>
      </c>
      <c r="B544">
        <v>2019</v>
      </c>
      <c r="C544" t="s">
        <v>591</v>
      </c>
      <c r="D544">
        <v>4</v>
      </c>
      <c r="E544">
        <v>143.9</v>
      </c>
      <c r="F544" s="44">
        <v>13</v>
      </c>
      <c r="G544">
        <v>0.107</v>
      </c>
      <c r="H544" s="20">
        <v>61.59</v>
      </c>
      <c r="I544" s="20">
        <v>655</v>
      </c>
      <c r="J544"/>
    </row>
    <row r="545" spans="1:10" x14ac:dyDescent="0.25">
      <c r="A545" t="s">
        <v>220</v>
      </c>
      <c r="B545">
        <v>2019</v>
      </c>
      <c r="C545" t="s">
        <v>553</v>
      </c>
      <c r="D545">
        <v>6</v>
      </c>
      <c r="E545">
        <v>115.85</v>
      </c>
      <c r="F545" s="44">
        <v>13</v>
      </c>
      <c r="G545">
        <v>0.107</v>
      </c>
      <c r="H545" s="20">
        <v>74.38</v>
      </c>
      <c r="I545" s="20">
        <v>790.98</v>
      </c>
      <c r="J545"/>
    </row>
    <row r="546" spans="1:10" x14ac:dyDescent="0.25">
      <c r="A546" t="s">
        <v>220</v>
      </c>
      <c r="B546">
        <v>2019</v>
      </c>
      <c r="C546" t="s">
        <v>578</v>
      </c>
      <c r="D546">
        <v>15</v>
      </c>
      <c r="E546">
        <v>164.05</v>
      </c>
      <c r="F546" s="44">
        <v>13</v>
      </c>
      <c r="G546">
        <v>0.107</v>
      </c>
      <c r="H546" s="20">
        <v>263.3</v>
      </c>
      <c r="I546" s="20">
        <v>2800.19</v>
      </c>
      <c r="J546"/>
    </row>
    <row r="547" spans="1:10" x14ac:dyDescent="0.25">
      <c r="A547" t="s">
        <v>220</v>
      </c>
      <c r="B547">
        <v>2019</v>
      </c>
      <c r="C547" t="s">
        <v>590</v>
      </c>
      <c r="D547">
        <v>2</v>
      </c>
      <c r="E547">
        <v>355.24</v>
      </c>
      <c r="F547" s="44">
        <v>5</v>
      </c>
      <c r="G547">
        <v>0.107</v>
      </c>
      <c r="H547" s="20">
        <v>76.02</v>
      </c>
      <c r="I547" s="20">
        <v>348.16</v>
      </c>
      <c r="J547"/>
    </row>
    <row r="548" spans="1:10" x14ac:dyDescent="0.25">
      <c r="A548" t="s">
        <v>220</v>
      </c>
      <c r="B548">
        <v>2019</v>
      </c>
      <c r="C548" t="s">
        <v>254</v>
      </c>
      <c r="D548">
        <v>1</v>
      </c>
      <c r="E548">
        <v>1032.71</v>
      </c>
      <c r="F548" s="44">
        <v>5</v>
      </c>
      <c r="G548">
        <v>0.107</v>
      </c>
      <c r="H548" s="20">
        <v>110.5</v>
      </c>
      <c r="I548" s="20">
        <v>506.06</v>
      </c>
      <c r="J548"/>
    </row>
    <row r="549" spans="1:10" x14ac:dyDescent="0.25">
      <c r="A549" t="s">
        <v>220</v>
      </c>
      <c r="B549">
        <v>2019</v>
      </c>
      <c r="C549" t="s">
        <v>571</v>
      </c>
      <c r="D549">
        <v>3377</v>
      </c>
      <c r="E549">
        <v>12.53</v>
      </c>
      <c r="F549" s="44">
        <v>12</v>
      </c>
      <c r="G549">
        <v>0.107</v>
      </c>
      <c r="H549" s="20">
        <v>4527.58</v>
      </c>
      <c r="I549" s="20">
        <v>45067.53</v>
      </c>
      <c r="J549"/>
    </row>
    <row r="550" spans="1:10" x14ac:dyDescent="0.25">
      <c r="A550" t="s">
        <v>220</v>
      </c>
      <c r="B550">
        <v>2020</v>
      </c>
      <c r="C550" t="s">
        <v>589</v>
      </c>
      <c r="D550">
        <v>1</v>
      </c>
      <c r="E550">
        <v>2350.31</v>
      </c>
      <c r="F550" s="44">
        <v>15</v>
      </c>
      <c r="G550">
        <v>0.107</v>
      </c>
      <c r="H550" s="20">
        <v>251.48</v>
      </c>
      <c r="I550" s="20">
        <v>3002.19</v>
      </c>
      <c r="J550"/>
    </row>
    <row r="551" spans="1:10" x14ac:dyDescent="0.25">
      <c r="A551" t="s">
        <v>220</v>
      </c>
      <c r="B551">
        <v>2020</v>
      </c>
      <c r="C551" t="s">
        <v>287</v>
      </c>
      <c r="D551">
        <v>1</v>
      </c>
      <c r="E551">
        <v>2153.09</v>
      </c>
      <c r="F551" s="44">
        <v>15</v>
      </c>
      <c r="G551">
        <v>0.107</v>
      </c>
      <c r="H551" s="20">
        <v>230.38</v>
      </c>
      <c r="I551" s="20">
        <v>2750.27</v>
      </c>
      <c r="J551"/>
    </row>
    <row r="552" spans="1:10" x14ac:dyDescent="0.25">
      <c r="A552" t="s">
        <v>220</v>
      </c>
      <c r="B552">
        <v>2020</v>
      </c>
      <c r="C552" t="s">
        <v>250</v>
      </c>
      <c r="D552">
        <v>41</v>
      </c>
      <c r="E552">
        <v>2153.09</v>
      </c>
      <c r="F552" s="44">
        <v>15</v>
      </c>
      <c r="G552">
        <v>0.107</v>
      </c>
      <c r="H552" s="20">
        <v>9445.61</v>
      </c>
      <c r="I552" s="20">
        <v>112760.7</v>
      </c>
      <c r="J552"/>
    </row>
    <row r="553" spans="1:10" x14ac:dyDescent="0.25">
      <c r="A553" t="s">
        <v>220</v>
      </c>
      <c r="B553">
        <v>2020</v>
      </c>
      <c r="C553" t="s">
        <v>378</v>
      </c>
      <c r="D553">
        <v>88</v>
      </c>
      <c r="E553">
        <v>2153.09</v>
      </c>
      <c r="F553" s="44">
        <v>15</v>
      </c>
      <c r="G553">
        <v>0.107</v>
      </c>
      <c r="H553" s="20">
        <v>20273.5</v>
      </c>
      <c r="I553" s="20">
        <v>242022.96</v>
      </c>
      <c r="J553"/>
    </row>
    <row r="554" spans="1:10" x14ac:dyDescent="0.25">
      <c r="A554" t="s">
        <v>220</v>
      </c>
      <c r="B554">
        <v>2020</v>
      </c>
      <c r="C554" t="s">
        <v>275</v>
      </c>
      <c r="D554">
        <v>4</v>
      </c>
      <c r="E554">
        <v>2350.31</v>
      </c>
      <c r="F554" s="44">
        <v>15</v>
      </c>
      <c r="G554">
        <v>0.107</v>
      </c>
      <c r="H554" s="20">
        <v>251.48</v>
      </c>
      <c r="I554" s="20">
        <v>2999.68</v>
      </c>
      <c r="J554"/>
    </row>
    <row r="555" spans="1:10" x14ac:dyDescent="0.25">
      <c r="A555" t="s">
        <v>220</v>
      </c>
      <c r="B555">
        <v>2020</v>
      </c>
      <c r="C555" t="s">
        <v>380</v>
      </c>
      <c r="D555">
        <v>14</v>
      </c>
      <c r="E555">
        <v>2747.89</v>
      </c>
      <c r="F555" s="44">
        <v>15</v>
      </c>
      <c r="G555">
        <v>0.107</v>
      </c>
      <c r="H555" s="20">
        <v>294.02</v>
      </c>
      <c r="I555" s="20">
        <v>3448.15</v>
      </c>
      <c r="J555"/>
    </row>
    <row r="556" spans="1:10" x14ac:dyDescent="0.25">
      <c r="A556" t="s">
        <v>220</v>
      </c>
      <c r="B556">
        <v>2020</v>
      </c>
      <c r="C556" t="s">
        <v>382</v>
      </c>
      <c r="D556">
        <v>1</v>
      </c>
      <c r="E556">
        <v>3291.22</v>
      </c>
      <c r="F556" s="44">
        <v>15</v>
      </c>
      <c r="G556">
        <v>0.107</v>
      </c>
      <c r="H556" s="20">
        <v>352.16</v>
      </c>
      <c r="I556" s="20">
        <v>4204.08</v>
      </c>
      <c r="J556"/>
    </row>
    <row r="557" spans="1:10" x14ac:dyDescent="0.25">
      <c r="A557" t="s">
        <v>220</v>
      </c>
      <c r="B557">
        <v>2020</v>
      </c>
      <c r="C557" t="s">
        <v>588</v>
      </c>
      <c r="D557">
        <v>14</v>
      </c>
      <c r="E557">
        <v>2350.31</v>
      </c>
      <c r="F557" s="44">
        <v>15</v>
      </c>
      <c r="G557">
        <v>0.107</v>
      </c>
      <c r="H557" s="20">
        <v>251.48</v>
      </c>
      <c r="I557" s="20">
        <v>3002.2</v>
      </c>
      <c r="J557"/>
    </row>
    <row r="558" spans="1:10" x14ac:dyDescent="0.25">
      <c r="A558" t="s">
        <v>220</v>
      </c>
      <c r="B558">
        <v>2020</v>
      </c>
      <c r="C558" t="s">
        <v>251</v>
      </c>
      <c r="D558">
        <v>3</v>
      </c>
      <c r="E558">
        <v>2747.89</v>
      </c>
      <c r="F558" s="44">
        <v>15</v>
      </c>
      <c r="G558">
        <v>0.107</v>
      </c>
      <c r="H558" s="20">
        <v>294.02</v>
      </c>
      <c r="I558" s="20">
        <v>3510.05</v>
      </c>
      <c r="J558"/>
    </row>
    <row r="559" spans="1:10" x14ac:dyDescent="0.25">
      <c r="A559" t="s">
        <v>220</v>
      </c>
      <c r="B559">
        <v>2020</v>
      </c>
      <c r="C559" t="s">
        <v>587</v>
      </c>
      <c r="D559">
        <v>1</v>
      </c>
      <c r="E559">
        <v>677.7</v>
      </c>
      <c r="F559" s="44">
        <v>5</v>
      </c>
      <c r="G559">
        <v>0.107</v>
      </c>
      <c r="H559" s="20">
        <v>72.510000000000005</v>
      </c>
      <c r="I559" s="20">
        <v>865.67</v>
      </c>
      <c r="J559"/>
    </row>
    <row r="560" spans="1:10" x14ac:dyDescent="0.25">
      <c r="A560" t="s">
        <v>220</v>
      </c>
      <c r="B560">
        <v>2020</v>
      </c>
      <c r="C560" t="s">
        <v>368</v>
      </c>
      <c r="D560">
        <v>12</v>
      </c>
      <c r="E560">
        <v>7674.45</v>
      </c>
      <c r="F560" s="44">
        <v>15</v>
      </c>
      <c r="G560">
        <v>0.107</v>
      </c>
      <c r="H560" s="20">
        <v>821.17</v>
      </c>
      <c r="I560" s="20">
        <v>9803.06</v>
      </c>
      <c r="J560"/>
    </row>
    <row r="561" spans="1:10" x14ac:dyDescent="0.25">
      <c r="A561" t="s">
        <v>220</v>
      </c>
      <c r="B561">
        <v>2020</v>
      </c>
      <c r="C561" t="s">
        <v>386</v>
      </c>
      <c r="D561">
        <v>3</v>
      </c>
      <c r="E561">
        <v>7235.59</v>
      </c>
      <c r="F561" s="44">
        <v>15</v>
      </c>
      <c r="G561">
        <v>0.107</v>
      </c>
      <c r="H561" s="20">
        <v>774.21</v>
      </c>
      <c r="I561" s="20">
        <v>9242.4699999999993</v>
      </c>
      <c r="J561"/>
    </row>
    <row r="562" spans="1:10" x14ac:dyDescent="0.25">
      <c r="A562" t="s">
        <v>220</v>
      </c>
      <c r="B562">
        <v>2020</v>
      </c>
      <c r="C562" t="s">
        <v>366</v>
      </c>
      <c r="D562">
        <v>24</v>
      </c>
      <c r="E562">
        <v>1307.1500000000001</v>
      </c>
      <c r="F562" s="44">
        <v>15</v>
      </c>
      <c r="G562">
        <v>0.107</v>
      </c>
      <c r="H562" s="20">
        <v>139.87</v>
      </c>
      <c r="I562" s="20">
        <v>1669.71</v>
      </c>
      <c r="J562"/>
    </row>
    <row r="563" spans="1:10" x14ac:dyDescent="0.25">
      <c r="A563" t="s">
        <v>220</v>
      </c>
      <c r="B563">
        <v>2020</v>
      </c>
      <c r="C563" t="s">
        <v>384</v>
      </c>
      <c r="D563">
        <v>3</v>
      </c>
      <c r="E563">
        <v>793.31</v>
      </c>
      <c r="F563" s="44">
        <v>15</v>
      </c>
      <c r="G563">
        <v>0.107</v>
      </c>
      <c r="H563" s="20">
        <v>84.88</v>
      </c>
      <c r="I563" s="20">
        <v>1013.34</v>
      </c>
      <c r="J563"/>
    </row>
    <row r="564" spans="1:10" x14ac:dyDescent="0.25">
      <c r="A564" t="s">
        <v>220</v>
      </c>
      <c r="B564">
        <v>2020</v>
      </c>
      <c r="C564" t="s">
        <v>262</v>
      </c>
      <c r="D564">
        <v>6</v>
      </c>
      <c r="E564">
        <v>793.31</v>
      </c>
      <c r="F564" s="44">
        <v>15</v>
      </c>
      <c r="G564">
        <v>0.107</v>
      </c>
      <c r="H564" s="20">
        <v>509.31</v>
      </c>
      <c r="I564" s="20">
        <v>6080.05</v>
      </c>
      <c r="J564"/>
    </row>
    <row r="565" spans="1:10" x14ac:dyDescent="0.25">
      <c r="A565" t="s">
        <v>220</v>
      </c>
      <c r="B565">
        <v>2020</v>
      </c>
      <c r="C565" t="s">
        <v>259</v>
      </c>
      <c r="D565">
        <v>1</v>
      </c>
      <c r="E565">
        <v>794.44</v>
      </c>
      <c r="F565" s="44">
        <v>15</v>
      </c>
      <c r="G565">
        <v>0.107</v>
      </c>
      <c r="H565" s="20">
        <v>85.01</v>
      </c>
      <c r="I565" s="20">
        <v>1014.79</v>
      </c>
      <c r="J565"/>
    </row>
    <row r="566" spans="1:10" x14ac:dyDescent="0.25">
      <c r="A566" t="s">
        <v>220</v>
      </c>
      <c r="B566">
        <v>2020</v>
      </c>
      <c r="C566" t="s">
        <v>258</v>
      </c>
      <c r="D566">
        <v>21</v>
      </c>
      <c r="E566">
        <v>1307.1500000000001</v>
      </c>
      <c r="F566" s="44">
        <v>15</v>
      </c>
      <c r="G566">
        <v>0.107</v>
      </c>
      <c r="H566" s="20">
        <v>2937.17</v>
      </c>
      <c r="I566" s="20">
        <v>35063.699999999997</v>
      </c>
      <c r="J566"/>
    </row>
    <row r="567" spans="1:10" x14ac:dyDescent="0.25">
      <c r="A567" t="s">
        <v>220</v>
      </c>
      <c r="B567">
        <v>2020</v>
      </c>
      <c r="C567" t="s">
        <v>257</v>
      </c>
      <c r="D567">
        <v>6</v>
      </c>
      <c r="E567">
        <v>7674.45</v>
      </c>
      <c r="F567" s="44">
        <v>15</v>
      </c>
      <c r="G567">
        <v>0.107</v>
      </c>
      <c r="H567" s="20">
        <v>4927</v>
      </c>
      <c r="I567" s="20">
        <v>58818.17</v>
      </c>
      <c r="J567"/>
    </row>
    <row r="568" spans="1:10" x14ac:dyDescent="0.25">
      <c r="A568" t="s">
        <v>220</v>
      </c>
      <c r="B568">
        <v>2020</v>
      </c>
      <c r="C568" t="s">
        <v>249</v>
      </c>
      <c r="D568">
        <v>1</v>
      </c>
      <c r="E568">
        <v>6685.75</v>
      </c>
      <c r="F568" s="44">
        <v>15</v>
      </c>
      <c r="G568">
        <v>0.107</v>
      </c>
      <c r="H568" s="20">
        <v>715.38</v>
      </c>
      <c r="I568" s="20">
        <v>8540.1</v>
      </c>
      <c r="J568"/>
    </row>
    <row r="569" spans="1:10" x14ac:dyDescent="0.25">
      <c r="A569" t="s">
        <v>220</v>
      </c>
      <c r="B569">
        <v>2020</v>
      </c>
      <c r="C569" t="s">
        <v>374</v>
      </c>
      <c r="D569">
        <v>3</v>
      </c>
      <c r="E569">
        <v>6685.75</v>
      </c>
      <c r="F569" s="44">
        <v>15</v>
      </c>
      <c r="G569">
        <v>0.107</v>
      </c>
      <c r="H569" s="20">
        <v>2146.13</v>
      </c>
      <c r="I569" s="20">
        <v>25620.31</v>
      </c>
      <c r="J569"/>
    </row>
    <row r="570" spans="1:10" x14ac:dyDescent="0.25">
      <c r="A570" t="s">
        <v>220</v>
      </c>
      <c r="B570">
        <v>2020</v>
      </c>
      <c r="C570" t="s">
        <v>586</v>
      </c>
      <c r="D570">
        <v>1</v>
      </c>
      <c r="E570">
        <v>6996.71</v>
      </c>
      <c r="F570" s="44">
        <v>15</v>
      </c>
      <c r="G570">
        <v>0.107</v>
      </c>
      <c r="H570" s="20">
        <v>748.65</v>
      </c>
      <c r="I570" s="20">
        <v>8937.31</v>
      </c>
      <c r="J570"/>
    </row>
    <row r="571" spans="1:10" x14ac:dyDescent="0.25">
      <c r="A571" t="s">
        <v>220</v>
      </c>
      <c r="B571">
        <v>2020</v>
      </c>
      <c r="C571" t="s">
        <v>240</v>
      </c>
      <c r="D571">
        <v>1</v>
      </c>
      <c r="E571">
        <v>1407.89</v>
      </c>
      <c r="F571" s="44">
        <v>13</v>
      </c>
      <c r="G571">
        <v>0.107</v>
      </c>
      <c r="H571" s="20">
        <v>150.63999999999999</v>
      </c>
      <c r="I571" s="20">
        <v>1602.09</v>
      </c>
      <c r="J571"/>
    </row>
    <row r="572" spans="1:10" x14ac:dyDescent="0.25">
      <c r="A572" t="s">
        <v>220</v>
      </c>
      <c r="B572">
        <v>2020</v>
      </c>
      <c r="C572" t="s">
        <v>242</v>
      </c>
      <c r="D572">
        <v>3</v>
      </c>
      <c r="E572">
        <v>1488.81</v>
      </c>
      <c r="F572" s="44">
        <v>13</v>
      </c>
      <c r="G572">
        <v>0.107</v>
      </c>
      <c r="H572" s="20">
        <v>159.30000000000001</v>
      </c>
      <c r="I572" s="20">
        <v>1901.75</v>
      </c>
      <c r="J572"/>
    </row>
    <row r="573" spans="1:10" x14ac:dyDescent="0.25">
      <c r="A573" t="s">
        <v>220</v>
      </c>
      <c r="B573">
        <v>2020</v>
      </c>
      <c r="C573" t="s">
        <v>310</v>
      </c>
      <c r="D573">
        <v>15</v>
      </c>
      <c r="E573">
        <v>1191.06</v>
      </c>
      <c r="F573" s="44">
        <v>13</v>
      </c>
      <c r="G573">
        <v>0.107</v>
      </c>
      <c r="H573" s="20">
        <v>127.44</v>
      </c>
      <c r="I573" s="20">
        <v>1521.42</v>
      </c>
      <c r="J573"/>
    </row>
    <row r="574" spans="1:10" x14ac:dyDescent="0.25">
      <c r="A574" t="s">
        <v>220</v>
      </c>
      <c r="B574">
        <v>2020</v>
      </c>
      <c r="C574" t="s">
        <v>434</v>
      </c>
      <c r="D574">
        <v>3</v>
      </c>
      <c r="E574">
        <v>2645</v>
      </c>
      <c r="F574" s="44">
        <v>45</v>
      </c>
      <c r="G574">
        <v>0.107</v>
      </c>
      <c r="H574" s="20">
        <v>283.02</v>
      </c>
      <c r="I574" s="20">
        <v>3378.63</v>
      </c>
      <c r="J574"/>
    </row>
    <row r="575" spans="1:10" x14ac:dyDescent="0.25">
      <c r="A575" t="s">
        <v>220</v>
      </c>
      <c r="B575">
        <v>2020</v>
      </c>
      <c r="C575" t="s">
        <v>264</v>
      </c>
      <c r="D575">
        <v>12</v>
      </c>
      <c r="E575">
        <v>1391</v>
      </c>
      <c r="F575" s="44">
        <v>45</v>
      </c>
      <c r="G575">
        <v>0.107</v>
      </c>
      <c r="H575" s="20">
        <v>148.84</v>
      </c>
      <c r="I575" s="20">
        <v>1776.81</v>
      </c>
      <c r="J575"/>
    </row>
    <row r="576" spans="1:10" x14ac:dyDescent="0.25">
      <c r="A576" t="s">
        <v>220</v>
      </c>
      <c r="B576">
        <v>2020</v>
      </c>
      <c r="C576" t="s">
        <v>263</v>
      </c>
      <c r="D576">
        <v>3</v>
      </c>
      <c r="E576">
        <v>487.12</v>
      </c>
      <c r="F576" s="44">
        <v>45</v>
      </c>
      <c r="G576">
        <v>0.107</v>
      </c>
      <c r="H576" s="20">
        <v>52.12</v>
      </c>
      <c r="I576" s="20">
        <v>622.23</v>
      </c>
      <c r="J576"/>
    </row>
    <row r="577" spans="1:10" x14ac:dyDescent="0.25">
      <c r="A577" t="s">
        <v>220</v>
      </c>
      <c r="B577">
        <v>2020</v>
      </c>
      <c r="C577" t="s">
        <v>430</v>
      </c>
      <c r="D577">
        <v>6</v>
      </c>
      <c r="E577">
        <v>348.27</v>
      </c>
      <c r="F577" s="44">
        <v>45</v>
      </c>
      <c r="G577">
        <v>0.107</v>
      </c>
      <c r="H577" s="20">
        <v>37.26</v>
      </c>
      <c r="I577" s="20">
        <v>444.87</v>
      </c>
      <c r="J577"/>
    </row>
    <row r="578" spans="1:10" x14ac:dyDescent="0.25">
      <c r="A578" t="s">
        <v>220</v>
      </c>
      <c r="B578">
        <v>2020</v>
      </c>
      <c r="C578" t="s">
        <v>277</v>
      </c>
      <c r="D578">
        <v>1</v>
      </c>
      <c r="E578">
        <v>83.88</v>
      </c>
      <c r="F578" s="44">
        <v>45</v>
      </c>
      <c r="G578">
        <v>0.107</v>
      </c>
      <c r="H578" s="20">
        <v>8.98</v>
      </c>
      <c r="I578" s="20">
        <v>107.15</v>
      </c>
      <c r="J578"/>
    </row>
    <row r="579" spans="1:10" x14ac:dyDescent="0.25">
      <c r="A579" t="s">
        <v>220</v>
      </c>
      <c r="B579">
        <v>2020</v>
      </c>
      <c r="C579" t="s">
        <v>585</v>
      </c>
      <c r="D579">
        <v>4</v>
      </c>
      <c r="E579">
        <v>677.7</v>
      </c>
      <c r="F579" s="44">
        <v>5</v>
      </c>
      <c r="G579">
        <v>0.107</v>
      </c>
      <c r="H579" s="20">
        <v>72.510000000000005</v>
      </c>
      <c r="I579" s="20">
        <v>865.67</v>
      </c>
      <c r="J579"/>
    </row>
    <row r="580" spans="1:10" x14ac:dyDescent="0.25">
      <c r="A580" t="s">
        <v>220</v>
      </c>
      <c r="B580">
        <v>2020</v>
      </c>
      <c r="C580" t="s">
        <v>584</v>
      </c>
      <c r="D580">
        <v>1</v>
      </c>
      <c r="E580">
        <v>468.93</v>
      </c>
      <c r="F580" s="44">
        <v>5</v>
      </c>
      <c r="G580">
        <v>0.107</v>
      </c>
      <c r="H580" s="20">
        <v>50.18</v>
      </c>
      <c r="I580" s="20">
        <v>598.99</v>
      </c>
      <c r="J580"/>
    </row>
    <row r="581" spans="1:10" x14ac:dyDescent="0.25">
      <c r="A581" t="s">
        <v>220</v>
      </c>
      <c r="B581">
        <v>2020</v>
      </c>
      <c r="C581" t="s">
        <v>583</v>
      </c>
      <c r="D581">
        <v>1</v>
      </c>
      <c r="E581">
        <v>468.93</v>
      </c>
      <c r="F581" s="44">
        <v>5</v>
      </c>
      <c r="G581">
        <v>0.107</v>
      </c>
      <c r="H581" s="20">
        <v>50.18</v>
      </c>
      <c r="I581" s="20">
        <v>598.99</v>
      </c>
      <c r="J581"/>
    </row>
    <row r="582" spans="1:10" x14ac:dyDescent="0.25">
      <c r="A582" t="s">
        <v>220</v>
      </c>
      <c r="B582">
        <v>2020</v>
      </c>
      <c r="C582" t="s">
        <v>582</v>
      </c>
      <c r="D582">
        <v>1</v>
      </c>
      <c r="E582">
        <v>677.7</v>
      </c>
      <c r="F582" s="44">
        <v>5</v>
      </c>
      <c r="G582">
        <v>0.107</v>
      </c>
      <c r="H582" s="20">
        <v>72.510000000000005</v>
      </c>
      <c r="I582" s="20">
        <v>865.67</v>
      </c>
      <c r="J582"/>
    </row>
    <row r="583" spans="1:10" x14ac:dyDescent="0.25">
      <c r="A583" t="s">
        <v>220</v>
      </c>
      <c r="B583">
        <v>2020</v>
      </c>
      <c r="C583" t="s">
        <v>254</v>
      </c>
      <c r="D583">
        <v>1</v>
      </c>
      <c r="E583">
        <v>1032.71</v>
      </c>
      <c r="F583" s="44">
        <v>5</v>
      </c>
      <c r="G583">
        <v>0.107</v>
      </c>
      <c r="H583" s="20">
        <v>110.5</v>
      </c>
      <c r="I583" s="20">
        <v>506.06</v>
      </c>
      <c r="J583"/>
    </row>
    <row r="584" spans="1:10" x14ac:dyDescent="0.25">
      <c r="A584" t="s">
        <v>220</v>
      </c>
      <c r="B584">
        <v>2020</v>
      </c>
      <c r="C584" t="s">
        <v>439</v>
      </c>
      <c r="D584">
        <v>5</v>
      </c>
      <c r="E584">
        <v>1636.08</v>
      </c>
      <c r="F584" s="44">
        <v>45</v>
      </c>
      <c r="G584">
        <v>0.107</v>
      </c>
      <c r="H584" s="20">
        <v>875.3</v>
      </c>
      <c r="I584" s="20">
        <v>21461.3</v>
      </c>
      <c r="J584"/>
    </row>
    <row r="585" spans="1:10" x14ac:dyDescent="0.25">
      <c r="A585" t="s">
        <v>220</v>
      </c>
      <c r="B585">
        <v>2020</v>
      </c>
      <c r="C585" t="s">
        <v>265</v>
      </c>
      <c r="D585">
        <v>3</v>
      </c>
      <c r="E585">
        <v>1229.33</v>
      </c>
      <c r="F585" s="44">
        <v>45</v>
      </c>
      <c r="G585">
        <v>0.107</v>
      </c>
      <c r="H585" s="20">
        <v>394.61</v>
      </c>
      <c r="I585" s="20">
        <v>9675.4500000000007</v>
      </c>
      <c r="J585"/>
    </row>
    <row r="586" spans="1:10" x14ac:dyDescent="0.25">
      <c r="A586" t="s">
        <v>220</v>
      </c>
      <c r="B586">
        <v>2020</v>
      </c>
      <c r="C586" t="s">
        <v>581</v>
      </c>
      <c r="D586">
        <v>1</v>
      </c>
      <c r="E586">
        <v>210.48</v>
      </c>
      <c r="F586" s="44">
        <v>45</v>
      </c>
      <c r="G586">
        <v>0.107</v>
      </c>
      <c r="H586" s="20">
        <v>22.52</v>
      </c>
      <c r="I586" s="20">
        <v>552.19000000000005</v>
      </c>
      <c r="J586"/>
    </row>
    <row r="587" spans="1:10" x14ac:dyDescent="0.25">
      <c r="A587" t="s">
        <v>220</v>
      </c>
      <c r="B587">
        <v>2020</v>
      </c>
      <c r="C587" t="s">
        <v>580</v>
      </c>
      <c r="D587">
        <v>2</v>
      </c>
      <c r="E587">
        <v>1387.53</v>
      </c>
      <c r="F587" s="44">
        <v>45</v>
      </c>
      <c r="G587">
        <v>0.107</v>
      </c>
      <c r="H587" s="20">
        <v>296.93</v>
      </c>
      <c r="I587" s="20">
        <v>7280.38</v>
      </c>
      <c r="J587"/>
    </row>
    <row r="588" spans="1:10" x14ac:dyDescent="0.25">
      <c r="A588" t="s">
        <v>220</v>
      </c>
      <c r="B588">
        <v>2020</v>
      </c>
      <c r="C588" t="s">
        <v>447</v>
      </c>
      <c r="D588">
        <v>1</v>
      </c>
      <c r="E588">
        <v>384</v>
      </c>
      <c r="F588" s="44">
        <v>45</v>
      </c>
      <c r="G588">
        <v>0.107</v>
      </c>
      <c r="H588" s="20">
        <v>41.09</v>
      </c>
      <c r="I588" s="20">
        <v>1007.42</v>
      </c>
      <c r="J588"/>
    </row>
    <row r="589" spans="1:10" x14ac:dyDescent="0.25">
      <c r="A589" t="s">
        <v>220</v>
      </c>
      <c r="B589">
        <v>2020</v>
      </c>
      <c r="C589" t="s">
        <v>444</v>
      </c>
      <c r="D589">
        <v>1</v>
      </c>
      <c r="E589">
        <v>159.22</v>
      </c>
      <c r="F589" s="44">
        <v>45</v>
      </c>
      <c r="G589">
        <v>0.107</v>
      </c>
      <c r="H589" s="20">
        <v>17.04</v>
      </c>
      <c r="I589" s="20">
        <v>417.71</v>
      </c>
      <c r="J589"/>
    </row>
    <row r="590" spans="1:10" x14ac:dyDescent="0.25">
      <c r="A590" t="s">
        <v>220</v>
      </c>
      <c r="B590">
        <v>2020</v>
      </c>
      <c r="C590" t="s">
        <v>442</v>
      </c>
      <c r="D590">
        <v>2</v>
      </c>
      <c r="E590">
        <v>367.31</v>
      </c>
      <c r="F590" s="44">
        <v>45</v>
      </c>
      <c r="G590">
        <v>0.107</v>
      </c>
      <c r="H590" s="20">
        <v>78.599999999999994</v>
      </c>
      <c r="I590" s="20">
        <v>1927.28</v>
      </c>
      <c r="J590"/>
    </row>
    <row r="591" spans="1:10" x14ac:dyDescent="0.25">
      <c r="A591" t="s">
        <v>220</v>
      </c>
      <c r="B591">
        <v>2020</v>
      </c>
      <c r="C591" t="s">
        <v>579</v>
      </c>
      <c r="D591">
        <v>1</v>
      </c>
      <c r="E591">
        <v>935</v>
      </c>
      <c r="F591" s="44">
        <v>45</v>
      </c>
      <c r="G591">
        <v>0.107</v>
      </c>
      <c r="H591" s="20">
        <v>100.05</v>
      </c>
      <c r="I591" s="19">
        <v>2452.9699999999998</v>
      </c>
      <c r="J591"/>
    </row>
    <row r="592" spans="1:10" x14ac:dyDescent="0.25">
      <c r="A592" t="s">
        <v>220</v>
      </c>
      <c r="B592">
        <v>2020</v>
      </c>
      <c r="C592" t="s">
        <v>578</v>
      </c>
      <c r="D592">
        <v>3</v>
      </c>
      <c r="E592">
        <v>212.3</v>
      </c>
      <c r="F592" s="44">
        <v>14</v>
      </c>
      <c r="G592">
        <v>0.107</v>
      </c>
      <c r="H592" s="20">
        <v>68.150000000000006</v>
      </c>
      <c r="I592" s="19">
        <v>769.81</v>
      </c>
      <c r="J592"/>
    </row>
    <row r="593" spans="1:10" x14ac:dyDescent="0.25">
      <c r="A593" t="s">
        <v>220</v>
      </c>
      <c r="B593">
        <v>2020</v>
      </c>
      <c r="C593" t="s">
        <v>577</v>
      </c>
      <c r="D593">
        <v>5</v>
      </c>
      <c r="E593">
        <v>145.36000000000001</v>
      </c>
      <c r="F593" s="44">
        <v>14</v>
      </c>
      <c r="G593">
        <v>0.107</v>
      </c>
      <c r="H593" s="20">
        <v>77.77</v>
      </c>
      <c r="I593" s="19">
        <v>878.47</v>
      </c>
      <c r="J593"/>
    </row>
    <row r="594" spans="1:10" x14ac:dyDescent="0.25">
      <c r="A594" t="s">
        <v>220</v>
      </c>
      <c r="B594">
        <v>2020</v>
      </c>
      <c r="C594" t="s">
        <v>576</v>
      </c>
      <c r="D594">
        <v>2</v>
      </c>
      <c r="E594">
        <v>152.81</v>
      </c>
      <c r="F594" s="44">
        <v>14</v>
      </c>
      <c r="G594">
        <v>0.107</v>
      </c>
      <c r="H594" s="20">
        <v>32.700000000000003</v>
      </c>
      <c r="I594" s="19">
        <v>369.4</v>
      </c>
      <c r="J594"/>
    </row>
    <row r="595" spans="1:10" x14ac:dyDescent="0.25">
      <c r="A595" t="s">
        <v>220</v>
      </c>
      <c r="B595">
        <v>2020</v>
      </c>
      <c r="C595" t="s">
        <v>575</v>
      </c>
      <c r="D595">
        <v>5</v>
      </c>
      <c r="E595">
        <v>163.37</v>
      </c>
      <c r="F595" s="44">
        <v>14</v>
      </c>
      <c r="G595">
        <v>0.107</v>
      </c>
      <c r="H595" s="20">
        <v>87.4</v>
      </c>
      <c r="I595" s="19">
        <v>987.31</v>
      </c>
      <c r="J595"/>
    </row>
    <row r="596" spans="1:10" x14ac:dyDescent="0.25">
      <c r="A596" t="s">
        <v>220</v>
      </c>
      <c r="B596">
        <v>2020</v>
      </c>
      <c r="C596" t="s">
        <v>574</v>
      </c>
      <c r="D596">
        <v>14</v>
      </c>
      <c r="E596">
        <v>72.64</v>
      </c>
      <c r="F596" s="44">
        <v>12</v>
      </c>
      <c r="G596">
        <v>0.107</v>
      </c>
      <c r="H596" s="20">
        <v>108.81</v>
      </c>
      <c r="I596" s="19">
        <v>1083.1400000000001</v>
      </c>
      <c r="J596"/>
    </row>
    <row r="597" spans="1:10" x14ac:dyDescent="0.25">
      <c r="A597" t="s">
        <v>220</v>
      </c>
      <c r="B597">
        <v>2020</v>
      </c>
      <c r="C597" t="s">
        <v>243</v>
      </c>
      <c r="D597">
        <v>3</v>
      </c>
      <c r="E597">
        <v>2714.79</v>
      </c>
      <c r="F597" s="44">
        <v>45</v>
      </c>
      <c r="G597">
        <v>0.107</v>
      </c>
      <c r="H597" s="20">
        <v>871.45</v>
      </c>
      <c r="I597" s="19">
        <v>21366.77</v>
      </c>
      <c r="J597"/>
    </row>
    <row r="598" spans="1:10" x14ac:dyDescent="0.25">
      <c r="A598" t="s">
        <v>220</v>
      </c>
      <c r="B598">
        <v>2020</v>
      </c>
      <c r="C598" t="s">
        <v>573</v>
      </c>
      <c r="D598">
        <v>20</v>
      </c>
      <c r="E598">
        <v>46.61</v>
      </c>
      <c r="F598" s="44">
        <v>45</v>
      </c>
      <c r="G598">
        <v>0.107</v>
      </c>
      <c r="H598" s="20">
        <v>99.75</v>
      </c>
      <c r="I598" s="19">
        <v>2445.63</v>
      </c>
      <c r="J598"/>
    </row>
    <row r="599" spans="1:10" x14ac:dyDescent="0.25">
      <c r="A599" t="s">
        <v>220</v>
      </c>
      <c r="B599">
        <v>2020</v>
      </c>
      <c r="C599" t="s">
        <v>572</v>
      </c>
      <c r="D599">
        <v>93</v>
      </c>
      <c r="E599">
        <v>19.96</v>
      </c>
      <c r="F599" s="44">
        <v>45</v>
      </c>
      <c r="G599">
        <v>0.107</v>
      </c>
      <c r="H599" s="20">
        <v>198.62</v>
      </c>
      <c r="I599" s="19">
        <v>4869.95</v>
      </c>
      <c r="J599"/>
    </row>
    <row r="600" spans="1:10" x14ac:dyDescent="0.25">
      <c r="A600" t="s">
        <v>220</v>
      </c>
      <c r="B600">
        <v>2020</v>
      </c>
      <c r="C600" t="s">
        <v>571</v>
      </c>
      <c r="D600">
        <v>20733</v>
      </c>
      <c r="E600">
        <v>13.91</v>
      </c>
      <c r="F600" s="44">
        <v>5</v>
      </c>
      <c r="G600">
        <v>0.107</v>
      </c>
      <c r="H600" s="20">
        <v>30858.38</v>
      </c>
      <c r="I600" s="19">
        <v>141322.32</v>
      </c>
      <c r="J600"/>
    </row>
    <row r="601" spans="1:10" x14ac:dyDescent="0.25">
      <c r="A601" t="s">
        <v>556</v>
      </c>
      <c r="B601">
        <v>2019</v>
      </c>
      <c r="C601" t="s">
        <v>489</v>
      </c>
      <c r="D601">
        <v>2</v>
      </c>
      <c r="E601">
        <v>0.19</v>
      </c>
      <c r="F601" s="44">
        <v>25</v>
      </c>
      <c r="G601">
        <v>7.2700000000000001E-2</v>
      </c>
      <c r="H601">
        <v>36.22</v>
      </c>
      <c r="I601" s="15">
        <v>630.66</v>
      </c>
      <c r="J601"/>
    </row>
    <row r="602" spans="1:10" x14ac:dyDescent="0.25">
      <c r="A602" t="s">
        <v>556</v>
      </c>
      <c r="B602">
        <v>2019</v>
      </c>
      <c r="C602" t="s">
        <v>570</v>
      </c>
      <c r="D602">
        <v>1</v>
      </c>
      <c r="E602">
        <v>0.87</v>
      </c>
      <c r="F602" s="44">
        <v>45</v>
      </c>
      <c r="G602">
        <v>7.2700000000000001E-2</v>
      </c>
      <c r="H602">
        <v>14.23</v>
      </c>
      <c r="I602">
        <v>348.93</v>
      </c>
      <c r="J602"/>
    </row>
    <row r="603" spans="1:10" x14ac:dyDescent="0.25">
      <c r="A603" t="s">
        <v>556</v>
      </c>
      <c r="B603">
        <v>2019</v>
      </c>
      <c r="C603" t="s">
        <v>569</v>
      </c>
      <c r="D603">
        <v>1</v>
      </c>
      <c r="E603">
        <v>1.41</v>
      </c>
      <c r="F603" s="44">
        <v>45</v>
      </c>
      <c r="G603">
        <v>7.2700000000000001E-2</v>
      </c>
      <c r="H603">
        <v>145.56</v>
      </c>
      <c r="I603">
        <v>3568.94</v>
      </c>
      <c r="J603"/>
    </row>
    <row r="604" spans="1:10" x14ac:dyDescent="0.25">
      <c r="A604" t="s">
        <v>556</v>
      </c>
      <c r="B604">
        <v>2019</v>
      </c>
      <c r="C604" t="s">
        <v>568</v>
      </c>
      <c r="D604">
        <v>2</v>
      </c>
      <c r="E604">
        <v>2.02</v>
      </c>
      <c r="F604" s="44">
        <v>45</v>
      </c>
      <c r="G604">
        <v>7.2700000000000001E-2</v>
      </c>
      <c r="H604">
        <v>348.93</v>
      </c>
      <c r="I604">
        <v>8555.19</v>
      </c>
      <c r="J604"/>
    </row>
    <row r="605" spans="1:10" x14ac:dyDescent="0.25">
      <c r="A605" t="s">
        <v>556</v>
      </c>
      <c r="B605">
        <v>2019</v>
      </c>
      <c r="C605" t="s">
        <v>566</v>
      </c>
      <c r="D605">
        <v>1</v>
      </c>
      <c r="E605">
        <v>3.61</v>
      </c>
      <c r="F605" s="44">
        <v>25</v>
      </c>
      <c r="G605">
        <v>7.2700000000000001E-2</v>
      </c>
      <c r="H605">
        <v>46.19</v>
      </c>
      <c r="I605">
        <v>804.32</v>
      </c>
      <c r="J605"/>
    </row>
    <row r="606" spans="1:10" x14ac:dyDescent="0.25">
      <c r="A606" t="s">
        <v>556</v>
      </c>
      <c r="B606">
        <v>2019</v>
      </c>
      <c r="C606" t="s">
        <v>567</v>
      </c>
      <c r="D606">
        <v>1</v>
      </c>
      <c r="E606">
        <v>1.24</v>
      </c>
      <c r="F606" s="44">
        <v>45</v>
      </c>
      <c r="G606">
        <v>7.2700000000000001E-2</v>
      </c>
      <c r="H606">
        <v>43.27</v>
      </c>
      <c r="I606">
        <v>1060.95</v>
      </c>
      <c r="J606"/>
    </row>
    <row r="607" spans="1:10" x14ac:dyDescent="0.25">
      <c r="A607" t="s">
        <v>556</v>
      </c>
      <c r="B607">
        <v>2019</v>
      </c>
      <c r="C607" t="s">
        <v>487</v>
      </c>
      <c r="D607">
        <v>13</v>
      </c>
      <c r="E607">
        <v>0.46</v>
      </c>
      <c r="F607" s="44">
        <v>25</v>
      </c>
      <c r="G607">
        <v>7.2700000000000001E-2</v>
      </c>
      <c r="H607">
        <v>552.70000000000005</v>
      </c>
      <c r="I607">
        <v>9624.18</v>
      </c>
      <c r="J607"/>
    </row>
    <row r="608" spans="1:10" x14ac:dyDescent="0.25">
      <c r="A608" t="s">
        <v>556</v>
      </c>
      <c r="B608">
        <v>2019</v>
      </c>
      <c r="C608" t="s">
        <v>565</v>
      </c>
      <c r="D608">
        <v>1</v>
      </c>
      <c r="E608">
        <v>78</v>
      </c>
      <c r="F608" s="44">
        <v>20</v>
      </c>
      <c r="G608">
        <v>7.2700000000000001E-2</v>
      </c>
      <c r="H608">
        <v>17.010000000000002</v>
      </c>
      <c r="I608">
        <v>253.09</v>
      </c>
      <c r="J608"/>
    </row>
    <row r="609" spans="1:10" x14ac:dyDescent="0.25">
      <c r="A609" t="s">
        <v>556</v>
      </c>
      <c r="B609">
        <v>2019</v>
      </c>
      <c r="C609" t="s">
        <v>485</v>
      </c>
      <c r="D609">
        <v>1</v>
      </c>
      <c r="E609">
        <v>1.85</v>
      </c>
      <c r="F609" s="44">
        <v>45</v>
      </c>
      <c r="G609">
        <v>7.2700000000000001E-2</v>
      </c>
      <c r="H609">
        <v>33.619999999999997</v>
      </c>
      <c r="I609">
        <v>824.41</v>
      </c>
      <c r="J609"/>
    </row>
    <row r="610" spans="1:10" x14ac:dyDescent="0.25">
      <c r="A610" t="s">
        <v>556</v>
      </c>
      <c r="B610">
        <v>2019</v>
      </c>
      <c r="C610" t="s">
        <v>564</v>
      </c>
      <c r="D610">
        <v>5</v>
      </c>
      <c r="E610">
        <v>1.87</v>
      </c>
      <c r="F610" s="44">
        <v>45</v>
      </c>
      <c r="G610">
        <v>7.2700000000000001E-2</v>
      </c>
      <c r="H610">
        <v>497.03</v>
      </c>
      <c r="I610">
        <v>12186.52</v>
      </c>
      <c r="J610"/>
    </row>
    <row r="611" spans="1:10" x14ac:dyDescent="0.25">
      <c r="A611" t="s">
        <v>556</v>
      </c>
      <c r="B611">
        <v>2019</v>
      </c>
      <c r="C611" t="s">
        <v>563</v>
      </c>
      <c r="D611">
        <v>5</v>
      </c>
      <c r="E611">
        <v>0.4</v>
      </c>
      <c r="F611" s="44">
        <v>45</v>
      </c>
      <c r="G611">
        <v>7.2700000000000001E-2</v>
      </c>
      <c r="H611">
        <v>145.75</v>
      </c>
      <c r="I611">
        <v>3573.58</v>
      </c>
      <c r="J611"/>
    </row>
    <row r="612" spans="1:10" x14ac:dyDescent="0.25">
      <c r="A612" t="s">
        <v>556</v>
      </c>
      <c r="B612">
        <v>2019</v>
      </c>
      <c r="C612" t="s">
        <v>481</v>
      </c>
      <c r="D612">
        <v>1</v>
      </c>
      <c r="E612">
        <v>0.18</v>
      </c>
      <c r="F612" s="44">
        <v>45</v>
      </c>
      <c r="G612">
        <v>7.2700000000000001E-2</v>
      </c>
      <c r="H612">
        <v>1.96</v>
      </c>
      <c r="I612">
        <v>48.13</v>
      </c>
    </row>
    <row r="613" spans="1:10" x14ac:dyDescent="0.25">
      <c r="A613" t="s">
        <v>556</v>
      </c>
      <c r="B613">
        <v>2019</v>
      </c>
      <c r="C613" t="s">
        <v>562</v>
      </c>
      <c r="D613">
        <v>12</v>
      </c>
      <c r="E613">
        <v>0.21</v>
      </c>
      <c r="F613" s="44">
        <v>45</v>
      </c>
      <c r="G613">
        <v>7.2700000000000001E-2</v>
      </c>
      <c r="H613">
        <v>175.68</v>
      </c>
      <c r="I613">
        <v>4307.38</v>
      </c>
    </row>
    <row r="614" spans="1:10" x14ac:dyDescent="0.25">
      <c r="A614" t="s">
        <v>556</v>
      </c>
      <c r="B614">
        <v>2019</v>
      </c>
      <c r="C614" t="s">
        <v>477</v>
      </c>
      <c r="D614">
        <v>12</v>
      </c>
      <c r="E614">
        <v>1.42</v>
      </c>
      <c r="F614" s="44">
        <v>45</v>
      </c>
      <c r="G614">
        <v>7.2700000000000001E-2</v>
      </c>
      <c r="H614">
        <v>856.22</v>
      </c>
      <c r="I614">
        <v>20993.48</v>
      </c>
    </row>
    <row r="615" spans="1:10" x14ac:dyDescent="0.25">
      <c r="A615" t="s">
        <v>556</v>
      </c>
      <c r="B615">
        <v>2019</v>
      </c>
      <c r="C615" t="s">
        <v>475</v>
      </c>
      <c r="D615">
        <v>8</v>
      </c>
      <c r="E615">
        <v>0.63</v>
      </c>
      <c r="F615" s="44">
        <v>45</v>
      </c>
      <c r="G615">
        <v>7.2700000000000001E-2</v>
      </c>
      <c r="H615">
        <v>130.99</v>
      </c>
      <c r="I615">
        <v>3211.73</v>
      </c>
    </row>
    <row r="616" spans="1:10" x14ac:dyDescent="0.25">
      <c r="A616" t="s">
        <v>556</v>
      </c>
      <c r="B616">
        <v>2019</v>
      </c>
      <c r="C616" t="s">
        <v>560</v>
      </c>
      <c r="D616">
        <v>10</v>
      </c>
      <c r="E616">
        <v>0.67</v>
      </c>
      <c r="F616" s="44">
        <v>45</v>
      </c>
      <c r="G616">
        <v>7.2700000000000001E-2</v>
      </c>
      <c r="H616">
        <v>395.52</v>
      </c>
      <c r="I616">
        <v>9697.57</v>
      </c>
    </row>
    <row r="617" spans="1:10" x14ac:dyDescent="0.25">
      <c r="A617" t="s">
        <v>556</v>
      </c>
      <c r="B617">
        <v>2019</v>
      </c>
      <c r="C617" t="s">
        <v>473</v>
      </c>
      <c r="D617">
        <v>7</v>
      </c>
      <c r="E617">
        <v>0.7</v>
      </c>
      <c r="F617" s="44">
        <v>45</v>
      </c>
      <c r="G617">
        <v>7.2700000000000001E-2</v>
      </c>
      <c r="H617">
        <v>223.2</v>
      </c>
      <c r="I617">
        <v>5472.66</v>
      </c>
    </row>
    <row r="618" spans="1:10" x14ac:dyDescent="0.25">
      <c r="A618" t="s">
        <v>556</v>
      </c>
      <c r="B618">
        <v>2019</v>
      </c>
      <c r="C618" t="s">
        <v>559</v>
      </c>
      <c r="D618">
        <v>3</v>
      </c>
      <c r="E618">
        <v>9.23</v>
      </c>
      <c r="F618" s="44">
        <v>45</v>
      </c>
      <c r="G618">
        <v>7.2700000000000001E-2</v>
      </c>
      <c r="H618">
        <v>268.41000000000003</v>
      </c>
      <c r="I618">
        <v>6581.03</v>
      </c>
    </row>
    <row r="619" spans="1:10" x14ac:dyDescent="0.25">
      <c r="A619" t="s">
        <v>556</v>
      </c>
      <c r="B619">
        <v>2019</v>
      </c>
      <c r="C619" t="s">
        <v>558</v>
      </c>
      <c r="D619">
        <v>3</v>
      </c>
      <c r="E619">
        <v>4.67</v>
      </c>
      <c r="F619" s="44">
        <v>45</v>
      </c>
      <c r="G619">
        <v>7.2700000000000001E-2</v>
      </c>
      <c r="H619">
        <v>121.2</v>
      </c>
      <c r="I619">
        <v>2971.78</v>
      </c>
    </row>
    <row r="620" spans="1:10" x14ac:dyDescent="0.25">
      <c r="A620" t="s">
        <v>556</v>
      </c>
      <c r="B620">
        <v>2019</v>
      </c>
      <c r="C620" t="s">
        <v>467</v>
      </c>
      <c r="D620">
        <v>2</v>
      </c>
      <c r="E620">
        <v>3835.67</v>
      </c>
      <c r="F620" s="44">
        <v>15</v>
      </c>
      <c r="G620">
        <v>7.2700000000000001E-2</v>
      </c>
      <c r="H620">
        <v>557.71</v>
      </c>
      <c r="I620">
        <v>6657.86</v>
      </c>
    </row>
    <row r="621" spans="1:10" x14ac:dyDescent="0.25">
      <c r="A621" t="s">
        <v>556</v>
      </c>
      <c r="B621">
        <v>2019</v>
      </c>
      <c r="C621" t="s">
        <v>287</v>
      </c>
      <c r="D621">
        <v>31</v>
      </c>
      <c r="E621">
        <v>1996.4</v>
      </c>
      <c r="F621" s="44">
        <v>15</v>
      </c>
      <c r="G621">
        <v>7.2700000000000001E-2</v>
      </c>
      <c r="H621">
        <v>4499.29</v>
      </c>
      <c r="I621">
        <v>53712.19</v>
      </c>
    </row>
    <row r="622" spans="1:10" x14ac:dyDescent="0.25">
      <c r="A622" t="s">
        <v>556</v>
      </c>
      <c r="B622">
        <v>2019</v>
      </c>
      <c r="C622" t="s">
        <v>555</v>
      </c>
      <c r="D622">
        <v>1</v>
      </c>
      <c r="E622">
        <v>734.99</v>
      </c>
      <c r="F622" s="44">
        <v>15</v>
      </c>
      <c r="G622">
        <v>7.2700000000000001E-2</v>
      </c>
      <c r="H622">
        <v>53.43</v>
      </c>
      <c r="I622">
        <v>637.89</v>
      </c>
    </row>
    <row r="623" spans="1:10" x14ac:dyDescent="0.25">
      <c r="A623" t="s">
        <v>556</v>
      </c>
      <c r="B623">
        <v>2020</v>
      </c>
      <c r="C623" t="s">
        <v>489</v>
      </c>
      <c r="D623">
        <v>2</v>
      </c>
      <c r="E623">
        <v>0.19</v>
      </c>
      <c r="F623" s="44">
        <v>25</v>
      </c>
      <c r="G623">
        <v>7.2700000000000001E-2</v>
      </c>
      <c r="H623">
        <v>32.89</v>
      </c>
      <c r="I623">
        <v>572.70000000000005</v>
      </c>
    </row>
    <row r="624" spans="1:10" x14ac:dyDescent="0.25">
      <c r="A624" t="s">
        <v>556</v>
      </c>
      <c r="B624">
        <v>2020</v>
      </c>
      <c r="C624" t="s">
        <v>566</v>
      </c>
      <c r="D624">
        <v>1</v>
      </c>
      <c r="E624">
        <v>3.61</v>
      </c>
      <c r="F624" s="44">
        <v>25</v>
      </c>
      <c r="G624">
        <v>7.2700000000000001E-2</v>
      </c>
      <c r="H624">
        <v>44.35</v>
      </c>
      <c r="I624">
        <v>772.33</v>
      </c>
    </row>
    <row r="625" spans="1:9" x14ac:dyDescent="0.25">
      <c r="A625" t="s">
        <v>556</v>
      </c>
      <c r="B625">
        <v>2020</v>
      </c>
      <c r="C625" t="s">
        <v>487</v>
      </c>
      <c r="D625">
        <v>1</v>
      </c>
      <c r="E625">
        <v>0.46</v>
      </c>
      <c r="F625" s="44">
        <v>25</v>
      </c>
      <c r="G625">
        <v>7.2700000000000001E-2</v>
      </c>
      <c r="H625">
        <v>45.75</v>
      </c>
      <c r="I625">
        <v>796.63</v>
      </c>
    </row>
    <row r="626" spans="1:9" x14ac:dyDescent="0.25">
      <c r="A626" t="s">
        <v>556</v>
      </c>
      <c r="B626">
        <v>2020</v>
      </c>
      <c r="C626" t="s">
        <v>565</v>
      </c>
      <c r="D626">
        <v>3</v>
      </c>
      <c r="E626">
        <v>78</v>
      </c>
      <c r="F626" s="44">
        <v>20</v>
      </c>
      <c r="G626">
        <v>7.2700000000000001E-2</v>
      </c>
      <c r="H626">
        <v>28.35</v>
      </c>
      <c r="I626">
        <v>421.82</v>
      </c>
    </row>
    <row r="627" spans="1:9" x14ac:dyDescent="0.25">
      <c r="A627" t="s">
        <v>556</v>
      </c>
      <c r="B627">
        <v>2020</v>
      </c>
      <c r="C627" t="s">
        <v>485</v>
      </c>
      <c r="D627">
        <v>1</v>
      </c>
      <c r="E627">
        <v>1.85</v>
      </c>
      <c r="F627" s="44">
        <v>45</v>
      </c>
      <c r="G627">
        <v>7.2700000000000001E-2</v>
      </c>
      <c r="H627">
        <v>26.36</v>
      </c>
      <c r="I627">
        <v>646.34</v>
      </c>
    </row>
    <row r="628" spans="1:9" x14ac:dyDescent="0.25">
      <c r="A628" t="s">
        <v>556</v>
      </c>
      <c r="B628">
        <v>2020</v>
      </c>
      <c r="C628" t="s">
        <v>564</v>
      </c>
      <c r="D628">
        <v>3</v>
      </c>
      <c r="E628">
        <v>1.87</v>
      </c>
      <c r="F628" s="44">
        <v>45</v>
      </c>
      <c r="G628">
        <v>7.2700000000000001E-2</v>
      </c>
      <c r="H628">
        <v>484.52</v>
      </c>
      <c r="I628">
        <v>11879.86</v>
      </c>
    </row>
    <row r="629" spans="1:9" x14ac:dyDescent="0.25">
      <c r="A629" t="s">
        <v>556</v>
      </c>
      <c r="B629">
        <v>2020</v>
      </c>
      <c r="C629" t="s">
        <v>563</v>
      </c>
      <c r="D629">
        <v>3</v>
      </c>
      <c r="E629">
        <v>0.4</v>
      </c>
      <c r="F629" s="44">
        <v>45</v>
      </c>
      <c r="G629">
        <v>7.2700000000000001E-2</v>
      </c>
      <c r="H629">
        <v>68.83</v>
      </c>
      <c r="I629">
        <v>1687.68</v>
      </c>
    </row>
    <row r="630" spans="1:9" x14ac:dyDescent="0.25">
      <c r="A630" t="s">
        <v>556</v>
      </c>
      <c r="B630">
        <v>2020</v>
      </c>
      <c r="C630" t="s">
        <v>562</v>
      </c>
      <c r="D630">
        <v>5</v>
      </c>
      <c r="E630">
        <v>0.21</v>
      </c>
      <c r="F630" s="44">
        <v>45</v>
      </c>
      <c r="G630">
        <v>7.2700000000000001E-2</v>
      </c>
      <c r="H630">
        <v>72.17</v>
      </c>
      <c r="I630">
        <v>1769.44</v>
      </c>
    </row>
    <row r="631" spans="1:9" x14ac:dyDescent="0.25">
      <c r="A631" t="s">
        <v>556</v>
      </c>
      <c r="B631">
        <v>2020</v>
      </c>
      <c r="C631" t="s">
        <v>561</v>
      </c>
      <c r="D631">
        <v>1</v>
      </c>
      <c r="E631">
        <v>0.1</v>
      </c>
      <c r="F631" s="44">
        <v>45</v>
      </c>
      <c r="G631">
        <v>7.2700000000000001E-2</v>
      </c>
      <c r="H631">
        <v>11.2</v>
      </c>
      <c r="I631">
        <v>274.68</v>
      </c>
    </row>
    <row r="632" spans="1:9" x14ac:dyDescent="0.25">
      <c r="A632" t="s">
        <v>556</v>
      </c>
      <c r="B632">
        <v>2020</v>
      </c>
      <c r="C632" t="s">
        <v>477</v>
      </c>
      <c r="D632">
        <v>4</v>
      </c>
      <c r="E632">
        <v>1.42</v>
      </c>
      <c r="F632" s="44">
        <v>45</v>
      </c>
      <c r="G632">
        <v>7.2700000000000001E-2</v>
      </c>
      <c r="H632">
        <v>236.61</v>
      </c>
      <c r="I632">
        <v>5801.43</v>
      </c>
    </row>
    <row r="633" spans="1:9" x14ac:dyDescent="0.25">
      <c r="A633" t="s">
        <v>556</v>
      </c>
      <c r="B633">
        <v>2020</v>
      </c>
      <c r="C633" t="s">
        <v>475</v>
      </c>
      <c r="D633">
        <v>11</v>
      </c>
      <c r="E633">
        <v>0.63</v>
      </c>
      <c r="F633" s="44">
        <v>45</v>
      </c>
      <c r="G633">
        <v>7.2700000000000001E-2</v>
      </c>
      <c r="H633">
        <v>443.17</v>
      </c>
      <c r="I633">
        <v>10865.97</v>
      </c>
    </row>
    <row r="634" spans="1:9" x14ac:dyDescent="0.25">
      <c r="A634" t="s">
        <v>556</v>
      </c>
      <c r="B634">
        <v>2020</v>
      </c>
      <c r="C634" t="s">
        <v>560</v>
      </c>
      <c r="D634">
        <v>10</v>
      </c>
      <c r="E634">
        <v>0.67</v>
      </c>
      <c r="F634" s="44">
        <v>45</v>
      </c>
      <c r="G634">
        <v>7.2700000000000001E-2</v>
      </c>
      <c r="H634">
        <v>448.37</v>
      </c>
      <c r="I634">
        <v>10993.37</v>
      </c>
    </row>
    <row r="635" spans="1:9" x14ac:dyDescent="0.25">
      <c r="A635" t="s">
        <v>556</v>
      </c>
      <c r="B635">
        <v>2020</v>
      </c>
      <c r="C635" t="s">
        <v>559</v>
      </c>
      <c r="D635">
        <v>7</v>
      </c>
      <c r="E635">
        <v>9.23</v>
      </c>
      <c r="F635" s="44">
        <v>45</v>
      </c>
      <c r="G635">
        <v>7.2700000000000001E-2</v>
      </c>
      <c r="H635">
        <v>650.22</v>
      </c>
      <c r="I635">
        <v>15942.54</v>
      </c>
    </row>
    <row r="636" spans="1:9" x14ac:dyDescent="0.25">
      <c r="A636" t="s">
        <v>556</v>
      </c>
      <c r="B636">
        <v>2020</v>
      </c>
      <c r="C636" t="s">
        <v>558</v>
      </c>
      <c r="D636">
        <v>4</v>
      </c>
      <c r="E636">
        <v>4.67</v>
      </c>
      <c r="F636" s="44">
        <v>45</v>
      </c>
      <c r="G636">
        <v>7.2700000000000001E-2</v>
      </c>
      <c r="H636">
        <v>163.30000000000001</v>
      </c>
      <c r="I636">
        <v>4004</v>
      </c>
    </row>
    <row r="637" spans="1:9" x14ac:dyDescent="0.25">
      <c r="A637" t="s">
        <v>556</v>
      </c>
      <c r="B637">
        <v>2020</v>
      </c>
      <c r="C637" t="s">
        <v>469</v>
      </c>
      <c r="D637">
        <v>1</v>
      </c>
      <c r="E637">
        <v>3054.54</v>
      </c>
      <c r="F637" s="44">
        <v>15</v>
      </c>
      <c r="G637">
        <v>7.2700000000000001E-2</v>
      </c>
      <c r="H637">
        <v>222.07</v>
      </c>
      <c r="I637">
        <v>2651</v>
      </c>
    </row>
    <row r="638" spans="1:9" x14ac:dyDescent="0.25">
      <c r="A638" t="s">
        <v>556</v>
      </c>
      <c r="B638">
        <v>2020</v>
      </c>
      <c r="C638" t="s">
        <v>287</v>
      </c>
      <c r="D638">
        <v>20</v>
      </c>
      <c r="E638">
        <v>1996.4</v>
      </c>
      <c r="F638" s="44">
        <v>15</v>
      </c>
      <c r="G638">
        <v>7.2700000000000001E-2</v>
      </c>
      <c r="H638">
        <v>2902.77</v>
      </c>
      <c r="I638">
        <v>34653.03</v>
      </c>
    </row>
    <row r="639" spans="1:9" x14ac:dyDescent="0.25">
      <c r="A639" t="s">
        <v>556</v>
      </c>
      <c r="B639">
        <v>2020</v>
      </c>
      <c r="C639" t="s">
        <v>557</v>
      </c>
      <c r="D639">
        <v>1</v>
      </c>
      <c r="E639">
        <v>789.59</v>
      </c>
      <c r="F639" s="44">
        <v>15</v>
      </c>
      <c r="G639">
        <v>7.2700000000000001E-2</v>
      </c>
      <c r="H639">
        <v>57.4</v>
      </c>
      <c r="I639">
        <v>685.28</v>
      </c>
    </row>
    <row r="640" spans="1:9" x14ac:dyDescent="0.25">
      <c r="A640" t="s">
        <v>556</v>
      </c>
      <c r="B640">
        <v>2020</v>
      </c>
      <c r="C640" t="s">
        <v>555</v>
      </c>
      <c r="D640">
        <v>2</v>
      </c>
      <c r="E640">
        <v>734.99</v>
      </c>
      <c r="F640" s="44">
        <v>15</v>
      </c>
      <c r="G640">
        <v>7.2700000000000001E-2</v>
      </c>
      <c r="H640">
        <v>106.87</v>
      </c>
      <c r="I640">
        <v>1275.78</v>
      </c>
    </row>
    <row r="641" spans="1:10" x14ac:dyDescent="0.25">
      <c r="A641" t="s">
        <v>535</v>
      </c>
      <c r="B641">
        <v>2019</v>
      </c>
      <c r="C641" t="s">
        <v>240</v>
      </c>
      <c r="D641">
        <v>7</v>
      </c>
      <c r="E641">
        <v>1543.1130000000001</v>
      </c>
      <c r="F641" s="44">
        <v>13</v>
      </c>
      <c r="G641">
        <v>6.5909999999999996E-2</v>
      </c>
      <c r="H641">
        <v>711.95</v>
      </c>
      <c r="I641">
        <v>7571.51</v>
      </c>
    </row>
    <row r="642" spans="1:10" x14ac:dyDescent="0.25">
      <c r="A642" t="s">
        <v>535</v>
      </c>
      <c r="B642">
        <v>2019</v>
      </c>
      <c r="C642" t="s">
        <v>497</v>
      </c>
      <c r="D642">
        <v>16</v>
      </c>
      <c r="E642">
        <v>1665.63</v>
      </c>
      <c r="F642" s="44">
        <v>13</v>
      </c>
      <c r="G642">
        <v>6.5909999999999996E-2</v>
      </c>
      <c r="H642">
        <v>1756.51</v>
      </c>
      <c r="I642">
        <v>18680.37</v>
      </c>
    </row>
    <row r="643" spans="1:10" x14ac:dyDescent="0.25">
      <c r="A643" t="s">
        <v>535</v>
      </c>
      <c r="B643">
        <v>2019</v>
      </c>
      <c r="C643" t="s">
        <v>554</v>
      </c>
      <c r="D643">
        <v>2</v>
      </c>
      <c r="E643">
        <v>108.58</v>
      </c>
      <c r="F643" s="44">
        <v>14</v>
      </c>
      <c r="G643">
        <v>6.5909999999999996E-2</v>
      </c>
      <c r="H643">
        <v>14.31</v>
      </c>
      <c r="I643">
        <v>161.68</v>
      </c>
    </row>
    <row r="644" spans="1:10" x14ac:dyDescent="0.25">
      <c r="A644" t="s">
        <v>535</v>
      </c>
      <c r="B644">
        <v>2019</v>
      </c>
      <c r="C644" t="s">
        <v>553</v>
      </c>
      <c r="D644">
        <v>8</v>
      </c>
      <c r="E644">
        <v>125.4663</v>
      </c>
      <c r="F644" s="44">
        <v>14</v>
      </c>
      <c r="G644">
        <v>6.5909999999999996E-2</v>
      </c>
      <c r="H644">
        <v>66.16</v>
      </c>
      <c r="I644">
        <v>747.3</v>
      </c>
    </row>
    <row r="645" spans="1:10" x14ac:dyDescent="0.25">
      <c r="A645" t="s">
        <v>535</v>
      </c>
      <c r="B645">
        <v>2019</v>
      </c>
      <c r="C645" t="s">
        <v>545</v>
      </c>
      <c r="D645">
        <v>1</v>
      </c>
      <c r="E645">
        <v>609.19000000000005</v>
      </c>
      <c r="F645" s="44">
        <v>12</v>
      </c>
      <c r="G645">
        <v>7.4899999999999994E-2</v>
      </c>
      <c r="H645">
        <v>46</v>
      </c>
      <c r="I645">
        <v>454</v>
      </c>
    </row>
    <row r="646" spans="1:10" x14ac:dyDescent="0.25">
      <c r="A646" t="s">
        <v>535</v>
      </c>
      <c r="B646">
        <v>2019</v>
      </c>
      <c r="C646" t="s">
        <v>544</v>
      </c>
      <c r="D646">
        <v>11</v>
      </c>
      <c r="E646">
        <v>139.40729999999999</v>
      </c>
      <c r="F646" s="44">
        <v>12</v>
      </c>
      <c r="G646">
        <v>7.4899999999999994E-2</v>
      </c>
      <c r="H646">
        <v>115</v>
      </c>
      <c r="I646">
        <v>1143</v>
      </c>
    </row>
    <row r="647" spans="1:10" x14ac:dyDescent="0.25">
      <c r="A647" t="s">
        <v>535</v>
      </c>
      <c r="B647">
        <v>2019</v>
      </c>
      <c r="C647" t="s">
        <v>543</v>
      </c>
      <c r="D647">
        <v>10</v>
      </c>
      <c r="E647">
        <v>126.27200000000001</v>
      </c>
      <c r="F647" s="44">
        <v>14</v>
      </c>
      <c r="G647">
        <v>7.4899999999999994E-2</v>
      </c>
      <c r="H647">
        <v>95</v>
      </c>
      <c r="I647">
        <v>1068</v>
      </c>
    </row>
    <row r="648" spans="1:10" x14ac:dyDescent="0.25">
      <c r="A648" t="s">
        <v>535</v>
      </c>
      <c r="B648">
        <v>2019</v>
      </c>
      <c r="C648" t="s">
        <v>552</v>
      </c>
      <c r="D648">
        <v>1</v>
      </c>
      <c r="E648">
        <v>986.75</v>
      </c>
      <c r="F648" s="44">
        <v>20</v>
      </c>
      <c r="G648">
        <v>7.4899999999999994E-2</v>
      </c>
      <c r="H648">
        <v>74</v>
      </c>
      <c r="I648">
        <v>1100</v>
      </c>
    </row>
    <row r="649" spans="1:10" x14ac:dyDescent="0.25">
      <c r="A649" t="s">
        <v>535</v>
      </c>
      <c r="B649">
        <v>2019</v>
      </c>
      <c r="C649" t="s">
        <v>542</v>
      </c>
      <c r="D649">
        <v>12</v>
      </c>
      <c r="E649">
        <v>5138.6509999999998</v>
      </c>
      <c r="F649" s="44">
        <v>15</v>
      </c>
      <c r="G649">
        <v>7.4899999999999994E-2</v>
      </c>
      <c r="H649">
        <v>4619</v>
      </c>
      <c r="I649">
        <v>55137</v>
      </c>
    </row>
    <row r="650" spans="1:10" x14ac:dyDescent="0.25">
      <c r="A650" t="s">
        <v>535</v>
      </c>
      <c r="B650">
        <v>2019</v>
      </c>
      <c r="C650" t="s">
        <v>541</v>
      </c>
      <c r="D650">
        <v>39</v>
      </c>
      <c r="E650">
        <v>2520.6350000000002</v>
      </c>
      <c r="F650" s="44">
        <v>15</v>
      </c>
      <c r="G650">
        <v>7.4899999999999994E-2</v>
      </c>
      <c r="H650">
        <v>7363</v>
      </c>
      <c r="I650">
        <v>87899</v>
      </c>
    </row>
    <row r="651" spans="1:10" x14ac:dyDescent="0.25">
      <c r="A651" t="s">
        <v>535</v>
      </c>
      <c r="B651">
        <v>2019</v>
      </c>
      <c r="C651" t="s">
        <v>539</v>
      </c>
      <c r="D651">
        <v>2</v>
      </c>
      <c r="E651">
        <v>1488.81</v>
      </c>
      <c r="F651" s="44">
        <v>13</v>
      </c>
      <c r="G651">
        <v>7.4899999999999994E-2</v>
      </c>
      <c r="H651">
        <v>223</v>
      </c>
      <c r="I651">
        <v>2372</v>
      </c>
      <c r="J651"/>
    </row>
    <row r="652" spans="1:10" x14ac:dyDescent="0.25">
      <c r="A652" t="s">
        <v>535</v>
      </c>
      <c r="B652">
        <v>2019</v>
      </c>
      <c r="C652" t="s">
        <v>551</v>
      </c>
      <c r="D652">
        <v>1</v>
      </c>
      <c r="E652">
        <v>1644.53</v>
      </c>
      <c r="F652" s="44">
        <v>13</v>
      </c>
      <c r="G652">
        <v>7.4899999999999994E-2</v>
      </c>
      <c r="H652">
        <v>123</v>
      </c>
      <c r="I652">
        <v>1310</v>
      </c>
      <c r="J652"/>
    </row>
    <row r="653" spans="1:10" x14ac:dyDescent="0.25">
      <c r="A653" t="s">
        <v>535</v>
      </c>
      <c r="B653">
        <v>2019</v>
      </c>
      <c r="C653" t="s">
        <v>550</v>
      </c>
      <c r="D653">
        <v>1</v>
      </c>
      <c r="E653">
        <v>262.5</v>
      </c>
      <c r="F653" s="44">
        <v>25</v>
      </c>
      <c r="G653">
        <v>7.4899999999999994E-2</v>
      </c>
      <c r="H653">
        <v>20</v>
      </c>
      <c r="I653">
        <v>342</v>
      </c>
      <c r="J653"/>
    </row>
    <row r="654" spans="1:10" x14ac:dyDescent="0.25">
      <c r="A654" t="s">
        <v>535</v>
      </c>
      <c r="B654">
        <v>2019</v>
      </c>
      <c r="C654" t="s">
        <v>538</v>
      </c>
      <c r="D654">
        <v>2</v>
      </c>
      <c r="E654">
        <v>1457.6</v>
      </c>
      <c r="F654" s="44">
        <v>45</v>
      </c>
      <c r="G654">
        <v>7.4899999999999994E-2</v>
      </c>
      <c r="H654">
        <v>218</v>
      </c>
      <c r="I654">
        <v>5354</v>
      </c>
      <c r="J654"/>
    </row>
    <row r="655" spans="1:10" x14ac:dyDescent="0.25">
      <c r="A655" t="s">
        <v>535</v>
      </c>
      <c r="B655">
        <v>2019</v>
      </c>
      <c r="C655" t="s">
        <v>537</v>
      </c>
      <c r="D655">
        <v>2</v>
      </c>
      <c r="E655">
        <v>2347.52</v>
      </c>
      <c r="F655" s="44">
        <v>45</v>
      </c>
      <c r="G655">
        <v>7.4899999999999994E-2</v>
      </c>
      <c r="H655">
        <v>352</v>
      </c>
      <c r="I655">
        <v>8622</v>
      </c>
      <c r="J655"/>
    </row>
    <row r="656" spans="1:10" x14ac:dyDescent="0.25">
      <c r="A656" t="s">
        <v>535</v>
      </c>
      <c r="B656">
        <v>2019</v>
      </c>
      <c r="C656" t="s">
        <v>549</v>
      </c>
      <c r="D656">
        <v>1</v>
      </c>
      <c r="E656">
        <v>5694.46</v>
      </c>
      <c r="F656" s="44">
        <v>43</v>
      </c>
      <c r="G656">
        <v>7.4899999999999994E-2</v>
      </c>
      <c r="H656">
        <v>427</v>
      </c>
      <c r="I656">
        <v>10229</v>
      </c>
      <c r="J656"/>
    </row>
    <row r="657" spans="1:10" x14ac:dyDescent="0.25">
      <c r="A657" t="s">
        <v>535</v>
      </c>
      <c r="B657">
        <v>2019</v>
      </c>
      <c r="C657" t="s">
        <v>548</v>
      </c>
      <c r="D657">
        <v>5</v>
      </c>
      <c r="E657">
        <v>3854.07</v>
      </c>
      <c r="F657" s="44">
        <v>15</v>
      </c>
      <c r="G657">
        <v>7.4899999999999994E-2</v>
      </c>
      <c r="H657">
        <v>1443</v>
      </c>
      <c r="I657">
        <v>17231</v>
      </c>
      <c r="J657"/>
    </row>
    <row r="658" spans="1:10" x14ac:dyDescent="0.25">
      <c r="A658" t="s">
        <v>535</v>
      </c>
      <c r="B658">
        <v>2019</v>
      </c>
      <c r="C658" t="s">
        <v>536</v>
      </c>
      <c r="D658">
        <v>1</v>
      </c>
      <c r="E658">
        <v>6685.75</v>
      </c>
      <c r="F658" s="44">
        <v>15</v>
      </c>
      <c r="G658">
        <v>7.4899999999999994E-2</v>
      </c>
      <c r="H658">
        <v>501</v>
      </c>
      <c r="I658">
        <v>5978</v>
      </c>
      <c r="J658"/>
    </row>
    <row r="659" spans="1:10" x14ac:dyDescent="0.25">
      <c r="A659" t="s">
        <v>535</v>
      </c>
      <c r="B659">
        <v>2019</v>
      </c>
      <c r="C659" t="s">
        <v>534</v>
      </c>
      <c r="D659">
        <v>2</v>
      </c>
      <c r="E659">
        <v>7674.45</v>
      </c>
      <c r="F659" s="44">
        <v>15</v>
      </c>
      <c r="G659">
        <v>7.4899999999999994E-2</v>
      </c>
      <c r="H659">
        <v>1150</v>
      </c>
      <c r="I659">
        <v>13724</v>
      </c>
      <c r="J659"/>
    </row>
    <row r="660" spans="1:10" x14ac:dyDescent="0.25">
      <c r="A660" t="s">
        <v>535</v>
      </c>
      <c r="B660">
        <v>2020</v>
      </c>
      <c r="C660" t="s">
        <v>547</v>
      </c>
      <c r="D660">
        <v>5</v>
      </c>
      <c r="E660">
        <v>4063.6379999999999</v>
      </c>
      <c r="F660" s="44">
        <v>15</v>
      </c>
      <c r="G660">
        <v>7.4899999999999994E-2</v>
      </c>
      <c r="H660">
        <v>1522</v>
      </c>
      <c r="I660">
        <v>18168</v>
      </c>
      <c r="J660"/>
    </row>
    <row r="661" spans="1:10" x14ac:dyDescent="0.25">
      <c r="A661" t="s">
        <v>535</v>
      </c>
      <c r="B661">
        <v>2020</v>
      </c>
      <c r="C661" t="s">
        <v>546</v>
      </c>
      <c r="D661">
        <v>10</v>
      </c>
      <c r="E661">
        <v>4014.45</v>
      </c>
      <c r="F661" s="44">
        <v>15</v>
      </c>
      <c r="G661">
        <v>7.4899999999999994E-2</v>
      </c>
      <c r="H661">
        <v>3007</v>
      </c>
      <c r="I661">
        <v>35895</v>
      </c>
      <c r="J661"/>
    </row>
    <row r="662" spans="1:10" x14ac:dyDescent="0.25">
      <c r="A662" t="s">
        <v>535</v>
      </c>
      <c r="B662">
        <v>2020</v>
      </c>
      <c r="C662" t="s">
        <v>545</v>
      </c>
      <c r="D662">
        <v>1</v>
      </c>
      <c r="E662">
        <v>609.19000000000005</v>
      </c>
      <c r="F662" s="44">
        <v>12</v>
      </c>
      <c r="G662">
        <v>7.4899999999999994E-2</v>
      </c>
      <c r="H662">
        <v>46</v>
      </c>
      <c r="I662">
        <v>454</v>
      </c>
      <c r="J662"/>
    </row>
    <row r="663" spans="1:10" x14ac:dyDescent="0.25">
      <c r="A663" t="s">
        <v>535</v>
      </c>
      <c r="B663">
        <v>2020</v>
      </c>
      <c r="C663" t="s">
        <v>544</v>
      </c>
      <c r="D663">
        <v>18</v>
      </c>
      <c r="E663">
        <v>72.64</v>
      </c>
      <c r="F663" s="44">
        <v>12</v>
      </c>
      <c r="G663">
        <v>7.4899999999999994E-2</v>
      </c>
      <c r="H663">
        <v>98</v>
      </c>
      <c r="I663">
        <v>975</v>
      </c>
      <c r="J663"/>
    </row>
    <row r="664" spans="1:10" x14ac:dyDescent="0.25">
      <c r="A664" t="s">
        <v>535</v>
      </c>
      <c r="B664">
        <v>2020</v>
      </c>
      <c r="C664" t="s">
        <v>543</v>
      </c>
      <c r="D664">
        <v>20</v>
      </c>
      <c r="E664">
        <v>152.81</v>
      </c>
      <c r="F664" s="44">
        <v>14</v>
      </c>
      <c r="G664">
        <v>7.4899999999999994E-2</v>
      </c>
      <c r="H664">
        <v>229</v>
      </c>
      <c r="I664">
        <v>2586</v>
      </c>
      <c r="J664"/>
    </row>
    <row r="665" spans="1:10" x14ac:dyDescent="0.25">
      <c r="A665" t="s">
        <v>535</v>
      </c>
      <c r="B665">
        <v>2020</v>
      </c>
      <c r="C665" t="s">
        <v>542</v>
      </c>
      <c r="D665">
        <v>14</v>
      </c>
      <c r="E665">
        <v>3291.22</v>
      </c>
      <c r="F665" s="44">
        <v>15</v>
      </c>
      <c r="G665">
        <v>7.4899999999999994E-2</v>
      </c>
      <c r="H665">
        <v>3451</v>
      </c>
      <c r="I665">
        <v>41200</v>
      </c>
      <c r="J665"/>
    </row>
    <row r="666" spans="1:10" x14ac:dyDescent="0.25">
      <c r="A666" t="s">
        <v>535</v>
      </c>
      <c r="B666">
        <v>2020</v>
      </c>
      <c r="C666" t="s">
        <v>541</v>
      </c>
      <c r="D666">
        <v>43</v>
      </c>
      <c r="E666">
        <v>2208.42</v>
      </c>
      <c r="F666" s="44">
        <v>15</v>
      </c>
      <c r="G666">
        <v>7.4899999999999994E-2</v>
      </c>
      <c r="H666">
        <v>7113</v>
      </c>
      <c r="I666">
        <v>84910</v>
      </c>
      <c r="J666"/>
    </row>
    <row r="667" spans="1:10" x14ac:dyDescent="0.25">
      <c r="A667" t="s">
        <v>535</v>
      </c>
      <c r="B667">
        <v>2020</v>
      </c>
      <c r="C667" t="s">
        <v>540</v>
      </c>
      <c r="D667">
        <v>2</v>
      </c>
      <c r="E667">
        <v>1407.89</v>
      </c>
      <c r="F667" s="44">
        <v>13</v>
      </c>
      <c r="G667">
        <v>7.4899999999999994E-2</v>
      </c>
      <c r="H667">
        <v>211</v>
      </c>
      <c r="I667">
        <v>2243</v>
      </c>
      <c r="J667"/>
    </row>
    <row r="668" spans="1:10" x14ac:dyDescent="0.25">
      <c r="A668" t="s">
        <v>535</v>
      </c>
      <c r="B668">
        <v>2020</v>
      </c>
      <c r="C668" t="s">
        <v>539</v>
      </c>
      <c r="D668">
        <v>1</v>
      </c>
      <c r="E668">
        <v>1488.81</v>
      </c>
      <c r="F668" s="44">
        <v>13</v>
      </c>
      <c r="G668">
        <v>7.4899999999999994E-2</v>
      </c>
      <c r="H668">
        <v>112</v>
      </c>
      <c r="I668">
        <v>1186</v>
      </c>
      <c r="J668"/>
    </row>
    <row r="669" spans="1:10" x14ac:dyDescent="0.25">
      <c r="A669" t="s">
        <v>535</v>
      </c>
      <c r="B669">
        <v>2020</v>
      </c>
      <c r="C669" t="s">
        <v>538</v>
      </c>
      <c r="D669">
        <v>3</v>
      </c>
      <c r="E669">
        <v>2663.2530000000002</v>
      </c>
      <c r="F669" s="44">
        <v>45</v>
      </c>
      <c r="G669">
        <v>7.4899999999999994E-2</v>
      </c>
      <c r="H669">
        <v>598</v>
      </c>
      <c r="I669">
        <v>14673</v>
      </c>
      <c r="J669"/>
    </row>
    <row r="670" spans="1:10" x14ac:dyDescent="0.25">
      <c r="A670" t="s">
        <v>535</v>
      </c>
      <c r="B670">
        <v>2020</v>
      </c>
      <c r="C670" t="s">
        <v>537</v>
      </c>
      <c r="D670">
        <v>7</v>
      </c>
      <c r="E670">
        <v>2714.79</v>
      </c>
      <c r="F670" s="44">
        <v>45</v>
      </c>
      <c r="G670">
        <v>7.4899999999999994E-2</v>
      </c>
      <c r="H670">
        <v>1423</v>
      </c>
      <c r="I670">
        <v>34899</v>
      </c>
      <c r="J670"/>
    </row>
    <row r="671" spans="1:10" x14ac:dyDescent="0.25">
      <c r="A671" t="s">
        <v>535</v>
      </c>
      <c r="B671">
        <v>2020</v>
      </c>
      <c r="C671" t="s">
        <v>536</v>
      </c>
      <c r="D671">
        <v>2</v>
      </c>
      <c r="E671">
        <v>6685.75</v>
      </c>
      <c r="F671" s="44">
        <v>15</v>
      </c>
      <c r="G671">
        <v>7.4899999999999994E-2</v>
      </c>
      <c r="H671">
        <v>1002</v>
      </c>
      <c r="I671">
        <v>11956</v>
      </c>
      <c r="J671"/>
    </row>
    <row r="672" spans="1:10" x14ac:dyDescent="0.25">
      <c r="A672" t="s">
        <v>535</v>
      </c>
      <c r="B672">
        <v>2020</v>
      </c>
      <c r="C672" t="s">
        <v>534</v>
      </c>
      <c r="D672">
        <v>3</v>
      </c>
      <c r="E672">
        <v>3429.5830000000001</v>
      </c>
      <c r="F672" s="44">
        <v>15</v>
      </c>
      <c r="G672">
        <v>7.4899999999999994E-2</v>
      </c>
      <c r="H672">
        <v>771</v>
      </c>
      <c r="I672">
        <v>9200</v>
      </c>
      <c r="J672"/>
    </row>
    <row r="673" spans="1:10" x14ac:dyDescent="0.25">
      <c r="A673" t="s">
        <v>208</v>
      </c>
      <c r="B673" t="s">
        <v>495</v>
      </c>
      <c r="C673" t="s">
        <v>494</v>
      </c>
      <c r="D673">
        <v>4382</v>
      </c>
      <c r="E673">
        <v>613</v>
      </c>
      <c r="F673" s="44">
        <v>2</v>
      </c>
      <c r="G673">
        <v>8.1600000000000006E-2</v>
      </c>
      <c r="H673">
        <v>219191.14560000002</v>
      </c>
      <c r="I673">
        <v>419415.614636629</v>
      </c>
      <c r="J673"/>
    </row>
    <row r="674" spans="1:10" x14ac:dyDescent="0.25">
      <c r="A674" t="s">
        <v>208</v>
      </c>
      <c r="B674" t="s">
        <v>492</v>
      </c>
      <c r="C674" t="s">
        <v>491</v>
      </c>
      <c r="D674">
        <v>1054</v>
      </c>
      <c r="E674">
        <v>0.68</v>
      </c>
      <c r="F674" s="44">
        <v>25</v>
      </c>
      <c r="G674">
        <v>8.1600000000000006E-2</v>
      </c>
      <c r="H674">
        <v>58.484352000000008</v>
      </c>
      <c r="I674">
        <v>1018.3966590046906</v>
      </c>
      <c r="J674"/>
    </row>
    <row r="675" spans="1:10" x14ac:dyDescent="0.25">
      <c r="A675" t="s">
        <v>208</v>
      </c>
      <c r="B675" t="s">
        <v>533</v>
      </c>
      <c r="C675" t="s">
        <v>532</v>
      </c>
      <c r="D675">
        <v>13702</v>
      </c>
      <c r="E675">
        <v>0.29037220843672457</v>
      </c>
      <c r="F675" s="44">
        <v>45</v>
      </c>
      <c r="G675">
        <v>8.1600000000000006E-2</v>
      </c>
      <c r="H675">
        <v>324.66028800000004</v>
      </c>
      <c r="I675">
        <v>7960.2522750093267</v>
      </c>
      <c r="J675"/>
    </row>
    <row r="676" spans="1:10" x14ac:dyDescent="0.25">
      <c r="A676" t="s">
        <v>208</v>
      </c>
      <c r="B676" t="s">
        <v>488</v>
      </c>
      <c r="C676" t="s">
        <v>487</v>
      </c>
      <c r="D676">
        <v>19553</v>
      </c>
      <c r="E676">
        <v>0.5</v>
      </c>
      <c r="F676" s="44">
        <v>25</v>
      </c>
      <c r="G676">
        <v>8.1600000000000006E-2</v>
      </c>
      <c r="H676">
        <v>797.76240000000007</v>
      </c>
      <c r="I676">
        <v>13891.554493748406</v>
      </c>
      <c r="J676"/>
    </row>
    <row r="677" spans="1:10" x14ac:dyDescent="0.25">
      <c r="A677" t="s">
        <v>208</v>
      </c>
      <c r="B677" t="s">
        <v>486</v>
      </c>
      <c r="C677" t="s">
        <v>485</v>
      </c>
      <c r="D677">
        <v>3096</v>
      </c>
      <c r="E677">
        <v>1.9900000000000002</v>
      </c>
      <c r="F677" s="44">
        <v>45</v>
      </c>
      <c r="G677">
        <v>8.1600000000000006E-2</v>
      </c>
      <c r="H677">
        <v>502.7408640000001</v>
      </c>
      <c r="I677">
        <v>12326.558727121423</v>
      </c>
      <c r="J677"/>
    </row>
    <row r="678" spans="1:10" x14ac:dyDescent="0.25">
      <c r="A678" t="s">
        <v>208</v>
      </c>
      <c r="B678" t="s">
        <v>484</v>
      </c>
      <c r="C678" t="s">
        <v>483</v>
      </c>
      <c r="D678">
        <v>5034</v>
      </c>
      <c r="E678">
        <v>0.39999999999999997</v>
      </c>
      <c r="F678" s="44">
        <v>45</v>
      </c>
      <c r="G678">
        <v>8.1600000000000006E-2</v>
      </c>
      <c r="H678">
        <v>164.30976000000001</v>
      </c>
      <c r="I678">
        <v>4028.6637731505871</v>
      </c>
      <c r="J678"/>
    </row>
    <row r="679" spans="1:10" x14ac:dyDescent="0.25">
      <c r="A679" t="s">
        <v>208</v>
      </c>
      <c r="B679" t="s">
        <v>482</v>
      </c>
      <c r="C679" t="s">
        <v>481</v>
      </c>
      <c r="D679">
        <v>16514</v>
      </c>
      <c r="E679">
        <v>0.19000000000000003</v>
      </c>
      <c r="F679" s="44">
        <v>45</v>
      </c>
      <c r="G679">
        <v>8.1600000000000006E-2</v>
      </c>
      <c r="H679">
        <v>256.03305600000004</v>
      </c>
      <c r="I679">
        <v>6277.600901104327</v>
      </c>
      <c r="J679"/>
    </row>
    <row r="680" spans="1:10" x14ac:dyDescent="0.25">
      <c r="A680" t="s">
        <v>208</v>
      </c>
      <c r="B680" t="s">
        <v>531</v>
      </c>
      <c r="C680" t="s">
        <v>530</v>
      </c>
      <c r="D680">
        <v>19391</v>
      </c>
      <c r="E680">
        <v>4.9999999999999996E-2</v>
      </c>
      <c r="F680" s="44">
        <v>45</v>
      </c>
      <c r="G680">
        <v>8.1600000000000006E-2</v>
      </c>
      <c r="H680">
        <v>79.115280000000013</v>
      </c>
      <c r="I680">
        <v>1939.8048079351174</v>
      </c>
      <c r="J680"/>
    </row>
    <row r="681" spans="1:10" x14ac:dyDescent="0.25">
      <c r="A681" t="s">
        <v>208</v>
      </c>
      <c r="B681" t="s">
        <v>478</v>
      </c>
      <c r="C681" t="s">
        <v>477</v>
      </c>
      <c r="D681">
        <v>1187</v>
      </c>
      <c r="E681">
        <v>1.53</v>
      </c>
      <c r="F681" s="44">
        <v>45</v>
      </c>
      <c r="G681">
        <v>8.1600000000000006E-2</v>
      </c>
      <c r="H681">
        <v>148.19457600000001</v>
      </c>
      <c r="I681">
        <v>3633.5402091063338</v>
      </c>
      <c r="J681"/>
    </row>
    <row r="682" spans="1:10" x14ac:dyDescent="0.25">
      <c r="A682" t="s">
        <v>208</v>
      </c>
      <c r="B682" t="s">
        <v>476</v>
      </c>
      <c r="C682" t="s">
        <v>475</v>
      </c>
      <c r="D682">
        <v>23505</v>
      </c>
      <c r="E682">
        <v>0.67999999999999994</v>
      </c>
      <c r="F682" s="44">
        <v>45</v>
      </c>
      <c r="G682">
        <v>8.1600000000000006E-2</v>
      </c>
      <c r="H682">
        <v>1304.2454399999999</v>
      </c>
      <c r="I682">
        <v>31978.419026507294</v>
      </c>
      <c r="J682"/>
    </row>
    <row r="683" spans="1:10" x14ac:dyDescent="0.25">
      <c r="A683" t="s">
        <v>208</v>
      </c>
      <c r="B683" t="s">
        <v>472</v>
      </c>
      <c r="C683" t="s">
        <v>471</v>
      </c>
      <c r="D683">
        <v>11636</v>
      </c>
      <c r="E683">
        <v>0.12000000000000001</v>
      </c>
      <c r="F683" s="44">
        <v>45</v>
      </c>
      <c r="G683">
        <v>8.1600000000000006E-2</v>
      </c>
      <c r="H683">
        <v>113.93971200000003</v>
      </c>
      <c r="I683">
        <v>2793.6550455530537</v>
      </c>
    </row>
    <row r="684" spans="1:10" x14ac:dyDescent="0.25">
      <c r="A684" t="s">
        <v>208</v>
      </c>
      <c r="B684" t="s">
        <v>472</v>
      </c>
      <c r="C684" t="s">
        <v>471</v>
      </c>
      <c r="D684">
        <v>1308</v>
      </c>
      <c r="E684">
        <v>0.12000000000000001</v>
      </c>
      <c r="F684" s="44">
        <v>45</v>
      </c>
      <c r="G684">
        <v>8.1600000000000006E-2</v>
      </c>
      <c r="H684">
        <v>12.807936000000003</v>
      </c>
      <c r="I684">
        <v>314.03410102985509</v>
      </c>
    </row>
    <row r="685" spans="1:10" x14ac:dyDescent="0.25">
      <c r="A685" t="s">
        <v>208</v>
      </c>
      <c r="B685" t="s">
        <v>470</v>
      </c>
      <c r="C685" t="s">
        <v>469</v>
      </c>
      <c r="D685">
        <v>6</v>
      </c>
      <c r="E685">
        <v>6179.98</v>
      </c>
      <c r="F685" s="44">
        <v>15</v>
      </c>
      <c r="G685">
        <v>8.1600000000000006E-2</v>
      </c>
      <c r="H685">
        <v>3025.7182079999998</v>
      </c>
      <c r="I685">
        <v>36120.827557980432</v>
      </c>
    </row>
    <row r="686" spans="1:10" x14ac:dyDescent="0.25">
      <c r="A686" t="s">
        <v>208</v>
      </c>
      <c r="B686" t="s">
        <v>470</v>
      </c>
      <c r="C686" t="s">
        <v>469</v>
      </c>
      <c r="D686">
        <v>3</v>
      </c>
      <c r="E686">
        <v>4254.1399999999994</v>
      </c>
      <c r="F686" s="44">
        <v>15</v>
      </c>
      <c r="G686">
        <v>8.1600000000000006E-2</v>
      </c>
      <c r="H686">
        <v>1041.413472</v>
      </c>
      <c r="I686">
        <v>12432.326427230095</v>
      </c>
    </row>
    <row r="687" spans="1:10" x14ac:dyDescent="0.25">
      <c r="A687" t="s">
        <v>208</v>
      </c>
      <c r="B687" t="s">
        <v>468</v>
      </c>
      <c r="C687" t="s">
        <v>467</v>
      </c>
      <c r="D687">
        <v>5</v>
      </c>
      <c r="E687">
        <v>4132.83</v>
      </c>
      <c r="F687" s="44">
        <v>15</v>
      </c>
      <c r="G687">
        <v>8.1600000000000006E-2</v>
      </c>
      <c r="H687">
        <v>1686.1946400000002</v>
      </c>
      <c r="I687">
        <v>20129.682155989758</v>
      </c>
    </row>
    <row r="688" spans="1:10" x14ac:dyDescent="0.25">
      <c r="A688" t="s">
        <v>208</v>
      </c>
      <c r="B688" t="s">
        <v>466</v>
      </c>
      <c r="C688" t="s">
        <v>287</v>
      </c>
      <c r="D688">
        <v>19</v>
      </c>
      <c r="E688">
        <v>2153.0899999999997</v>
      </c>
      <c r="F688" s="44">
        <v>15</v>
      </c>
      <c r="G688">
        <v>8.1600000000000006E-2</v>
      </c>
      <c r="H688">
        <v>3338.1507359999996</v>
      </c>
      <c r="I688">
        <v>39850.626796241784</v>
      </c>
    </row>
    <row r="689" spans="1:9" x14ac:dyDescent="0.25">
      <c r="A689" t="s">
        <v>208</v>
      </c>
      <c r="B689" t="s">
        <v>466</v>
      </c>
      <c r="C689" t="s">
        <v>287</v>
      </c>
      <c r="D689">
        <v>16</v>
      </c>
      <c r="E689">
        <v>2153.09</v>
      </c>
      <c r="F689" s="44">
        <v>15</v>
      </c>
      <c r="G689">
        <v>8.1600000000000006E-2</v>
      </c>
      <c r="H689">
        <v>2811.0743040000002</v>
      </c>
      <c r="I689">
        <v>33558.422565256245</v>
      </c>
    </row>
    <row r="690" spans="1:9" x14ac:dyDescent="0.25">
      <c r="A690" t="s">
        <v>208</v>
      </c>
      <c r="B690" t="s">
        <v>529</v>
      </c>
      <c r="C690" t="s">
        <v>528</v>
      </c>
      <c r="D690">
        <v>114</v>
      </c>
      <c r="E690">
        <v>232.13</v>
      </c>
      <c r="F690" s="44">
        <v>5</v>
      </c>
      <c r="G690">
        <v>8.1600000000000006E-2</v>
      </c>
      <c r="H690">
        <v>2159.3661120000002</v>
      </c>
      <c r="I690">
        <v>9889.2645029107098</v>
      </c>
    </row>
    <row r="691" spans="1:9" x14ac:dyDescent="0.25">
      <c r="A691" t="s">
        <v>208</v>
      </c>
      <c r="B691" t="s">
        <v>527</v>
      </c>
      <c r="C691" t="s">
        <v>526</v>
      </c>
      <c r="D691">
        <v>2088</v>
      </c>
      <c r="E691">
        <v>0.21000000000000002</v>
      </c>
      <c r="F691" s="44">
        <v>25</v>
      </c>
      <c r="G691">
        <v>8.1600000000000006E-2</v>
      </c>
      <c r="H691">
        <v>35.779968000000004</v>
      </c>
      <c r="I691">
        <v>623.04186717320113</v>
      </c>
    </row>
    <row r="692" spans="1:9" x14ac:dyDescent="0.25">
      <c r="A692" t="s">
        <v>208</v>
      </c>
      <c r="B692" t="s">
        <v>461</v>
      </c>
      <c r="C692" t="s">
        <v>270</v>
      </c>
      <c r="D692">
        <v>9702</v>
      </c>
      <c r="E692">
        <v>13.258363224077508</v>
      </c>
      <c r="F692" s="44">
        <v>45</v>
      </c>
      <c r="G692">
        <v>8.1600000000000006E-2</v>
      </c>
      <c r="H692">
        <v>10496.423424000001</v>
      </c>
      <c r="I692">
        <v>257358.78864358418</v>
      </c>
    </row>
    <row r="693" spans="1:9" x14ac:dyDescent="0.25">
      <c r="A693" t="s">
        <v>208</v>
      </c>
      <c r="B693" t="s">
        <v>460</v>
      </c>
      <c r="C693" t="s">
        <v>269</v>
      </c>
      <c r="D693">
        <v>104</v>
      </c>
      <c r="E693">
        <v>10.76</v>
      </c>
      <c r="F693" s="44">
        <v>25</v>
      </c>
      <c r="G693">
        <v>8.1600000000000006E-2</v>
      </c>
      <c r="H693">
        <v>91.313664000000003</v>
      </c>
      <c r="I693">
        <v>1590.0583174637361</v>
      </c>
    </row>
    <row r="694" spans="1:9" x14ac:dyDescent="0.25">
      <c r="A694" t="s">
        <v>208</v>
      </c>
      <c r="B694" t="s">
        <v>459</v>
      </c>
      <c r="C694" t="s">
        <v>268</v>
      </c>
      <c r="D694">
        <v>698</v>
      </c>
      <c r="E694">
        <v>3.8899999999999997</v>
      </c>
      <c r="F694" s="44">
        <v>25</v>
      </c>
      <c r="G694">
        <v>8.1600000000000006E-2</v>
      </c>
      <c r="H694">
        <v>221.56195199999999</v>
      </c>
      <c r="I694">
        <v>3858.0909929438494</v>
      </c>
    </row>
    <row r="695" spans="1:9" x14ac:dyDescent="0.25">
      <c r="A695" t="s">
        <v>208</v>
      </c>
      <c r="B695" t="s">
        <v>457</v>
      </c>
      <c r="C695" t="s">
        <v>456</v>
      </c>
      <c r="D695">
        <v>32</v>
      </c>
      <c r="E695">
        <v>84.110000000000014</v>
      </c>
      <c r="F695" s="44">
        <v>20</v>
      </c>
      <c r="G695">
        <v>8.1600000000000006E-2</v>
      </c>
      <c r="H695">
        <v>219.62803200000005</v>
      </c>
      <c r="I695">
        <v>3267.5105247313172</v>
      </c>
    </row>
    <row r="696" spans="1:9" x14ac:dyDescent="0.25">
      <c r="A696" t="s">
        <v>208</v>
      </c>
      <c r="B696" t="s">
        <v>455</v>
      </c>
      <c r="C696" t="s">
        <v>454</v>
      </c>
      <c r="D696">
        <v>3749</v>
      </c>
      <c r="E696">
        <v>0.15999999999999998</v>
      </c>
      <c r="F696" s="44">
        <v>45</v>
      </c>
      <c r="G696">
        <v>8.1600000000000006E-2</v>
      </c>
      <c r="H696">
        <v>48.946943999999995</v>
      </c>
      <c r="I696">
        <v>1200.1160497053277</v>
      </c>
    </row>
    <row r="697" spans="1:9" x14ac:dyDescent="0.25">
      <c r="A697" t="s">
        <v>208</v>
      </c>
      <c r="B697" t="s">
        <v>453</v>
      </c>
      <c r="C697" t="s">
        <v>452</v>
      </c>
      <c r="D697">
        <v>3672</v>
      </c>
      <c r="E697">
        <v>0.16</v>
      </c>
      <c r="F697" s="44">
        <v>45</v>
      </c>
      <c r="G697">
        <v>8.1600000000000006E-2</v>
      </c>
      <c r="H697">
        <v>47.941632000000006</v>
      </c>
      <c r="I697">
        <v>1175.4670937631274</v>
      </c>
    </row>
    <row r="698" spans="1:9" x14ac:dyDescent="0.25">
      <c r="A698" t="s">
        <v>208</v>
      </c>
      <c r="B698" t="s">
        <v>451</v>
      </c>
      <c r="C698" t="s">
        <v>450</v>
      </c>
      <c r="D698">
        <v>192</v>
      </c>
      <c r="E698">
        <v>1.99</v>
      </c>
      <c r="F698" s="44">
        <v>45</v>
      </c>
      <c r="G698">
        <v>8.1600000000000006E-2</v>
      </c>
      <c r="H698">
        <v>31.177728000000002</v>
      </c>
      <c r="I698">
        <v>764.43775051915793</v>
      </c>
    </row>
    <row r="699" spans="1:9" x14ac:dyDescent="0.25">
      <c r="A699" t="s">
        <v>208</v>
      </c>
      <c r="B699" t="s">
        <v>449</v>
      </c>
      <c r="C699" t="s">
        <v>267</v>
      </c>
      <c r="D699">
        <v>1883</v>
      </c>
      <c r="E699">
        <v>2.02</v>
      </c>
      <c r="F699" s="44">
        <v>45</v>
      </c>
      <c r="G699">
        <v>8.1600000000000006E-2</v>
      </c>
      <c r="H699">
        <v>310.37865600000003</v>
      </c>
      <c r="I699">
        <v>7610.0850453823814</v>
      </c>
    </row>
    <row r="700" spans="1:9" x14ac:dyDescent="0.25">
      <c r="A700" t="s">
        <v>208</v>
      </c>
      <c r="B700" t="s">
        <v>448</v>
      </c>
      <c r="C700" t="s">
        <v>447</v>
      </c>
      <c r="D700">
        <v>7204</v>
      </c>
      <c r="E700">
        <v>0.39999999999999997</v>
      </c>
      <c r="F700" s="44">
        <v>45</v>
      </c>
      <c r="G700">
        <v>8.1600000000000006E-2</v>
      </c>
      <c r="H700">
        <v>235.13856000000001</v>
      </c>
      <c r="I700">
        <v>5765.2947599874515</v>
      </c>
    </row>
    <row r="701" spans="1:9" x14ac:dyDescent="0.25">
      <c r="A701" t="s">
        <v>208</v>
      </c>
      <c r="B701" t="s">
        <v>446</v>
      </c>
      <c r="C701" t="s">
        <v>266</v>
      </c>
      <c r="D701">
        <v>12791</v>
      </c>
      <c r="E701">
        <v>0.43</v>
      </c>
      <c r="F701" s="44">
        <v>45</v>
      </c>
      <c r="G701">
        <v>8.1600000000000006E-2</v>
      </c>
      <c r="H701">
        <v>448.810608</v>
      </c>
      <c r="I701">
        <v>11004.258282985071</v>
      </c>
    </row>
    <row r="702" spans="1:9" x14ac:dyDescent="0.25">
      <c r="A702" t="s">
        <v>208</v>
      </c>
      <c r="B702" t="s">
        <v>443</v>
      </c>
      <c r="C702" t="s">
        <v>442</v>
      </c>
      <c r="D702">
        <v>25796</v>
      </c>
      <c r="E702">
        <v>0.22999999999999995</v>
      </c>
      <c r="F702" s="44">
        <v>45</v>
      </c>
      <c r="G702">
        <v>8.1600000000000006E-2</v>
      </c>
      <c r="H702">
        <v>484.13932799999992</v>
      </c>
      <c r="I702">
        <v>11870.473013112973</v>
      </c>
    </row>
    <row r="703" spans="1:9" x14ac:dyDescent="0.25">
      <c r="A703" t="s">
        <v>208</v>
      </c>
      <c r="B703" t="s">
        <v>443</v>
      </c>
      <c r="C703" t="s">
        <v>442</v>
      </c>
      <c r="D703">
        <v>2601</v>
      </c>
      <c r="E703">
        <v>0.23</v>
      </c>
      <c r="F703" s="42">
        <v>45</v>
      </c>
      <c r="G703">
        <v>8.1600000000000006E-2</v>
      </c>
      <c r="H703">
        <v>48.815568000000006</v>
      </c>
      <c r="I703">
        <v>1196.8948793265176</v>
      </c>
    </row>
    <row r="704" spans="1:9" x14ac:dyDescent="0.25">
      <c r="A704" t="s">
        <v>208</v>
      </c>
      <c r="B704" t="s">
        <v>441</v>
      </c>
      <c r="C704" t="s">
        <v>440</v>
      </c>
      <c r="D704">
        <v>5622</v>
      </c>
      <c r="E704">
        <v>1.53</v>
      </c>
      <c r="F704" s="42">
        <v>45</v>
      </c>
      <c r="G704">
        <v>8.1600000000000006E-2</v>
      </c>
      <c r="H704">
        <v>701.89545600000008</v>
      </c>
      <c r="I704">
        <v>17209.572919625785</v>
      </c>
    </row>
    <row r="705" spans="1:9" x14ac:dyDescent="0.25">
      <c r="A705" t="s">
        <v>208</v>
      </c>
      <c r="B705" t="s">
        <v>441</v>
      </c>
      <c r="C705" t="s">
        <v>440</v>
      </c>
      <c r="D705">
        <v>1030</v>
      </c>
      <c r="E705">
        <v>1.53</v>
      </c>
      <c r="F705" s="42">
        <v>45</v>
      </c>
      <c r="G705">
        <v>8.1600000000000006E-2</v>
      </c>
      <c r="H705">
        <v>128.59344000000002</v>
      </c>
      <c r="I705">
        <v>3152.945590041722</v>
      </c>
    </row>
    <row r="706" spans="1:9" x14ac:dyDescent="0.25">
      <c r="A706" t="s">
        <v>208</v>
      </c>
      <c r="B706" t="s">
        <v>525</v>
      </c>
      <c r="C706" t="s">
        <v>439</v>
      </c>
      <c r="D706">
        <v>4204</v>
      </c>
      <c r="E706">
        <v>0.67999999999999994</v>
      </c>
      <c r="F706" s="42">
        <v>45</v>
      </c>
      <c r="G706">
        <v>8.1600000000000006E-2</v>
      </c>
      <c r="H706">
        <v>233.27155199999999</v>
      </c>
      <c r="I706">
        <v>5719.5181275233645</v>
      </c>
    </row>
    <row r="707" spans="1:9" x14ac:dyDescent="0.25">
      <c r="A707" t="s">
        <v>208</v>
      </c>
      <c r="B707" t="s">
        <v>525</v>
      </c>
      <c r="C707" t="s">
        <v>439</v>
      </c>
      <c r="D707">
        <v>853</v>
      </c>
      <c r="E707">
        <v>0.67999999999999994</v>
      </c>
      <c r="F707" s="42">
        <v>45</v>
      </c>
      <c r="G707">
        <v>8.1600000000000006E-2</v>
      </c>
      <c r="H707">
        <v>47.331263999999997</v>
      </c>
      <c r="I707">
        <v>1160.5016562267911</v>
      </c>
    </row>
    <row r="708" spans="1:9" x14ac:dyDescent="0.25">
      <c r="A708" t="s">
        <v>208</v>
      </c>
      <c r="B708" t="s">
        <v>438</v>
      </c>
      <c r="C708" t="s">
        <v>437</v>
      </c>
      <c r="D708">
        <v>13627</v>
      </c>
      <c r="E708">
        <v>0.72000000000000008</v>
      </c>
      <c r="F708" s="42">
        <v>45</v>
      </c>
      <c r="G708">
        <v>8.1600000000000006E-2</v>
      </c>
      <c r="H708">
        <v>800.61350400000015</v>
      </c>
      <c r="I708">
        <v>19630.012361164387</v>
      </c>
    </row>
    <row r="709" spans="1:9" x14ac:dyDescent="0.25">
      <c r="A709" t="s">
        <v>208</v>
      </c>
      <c r="B709" t="s">
        <v>436</v>
      </c>
      <c r="C709" t="s">
        <v>265</v>
      </c>
      <c r="D709">
        <v>14320</v>
      </c>
      <c r="E709">
        <v>0.75</v>
      </c>
      <c r="F709" s="42">
        <v>45</v>
      </c>
      <c r="G709">
        <v>8.1600000000000006E-2</v>
      </c>
      <c r="H709">
        <v>876.38400000000001</v>
      </c>
      <c r="I709">
        <v>21487.807371691153</v>
      </c>
    </row>
    <row r="710" spans="1:9" x14ac:dyDescent="0.25">
      <c r="A710" t="s">
        <v>208</v>
      </c>
      <c r="B710" t="s">
        <v>435</v>
      </c>
      <c r="C710" t="s">
        <v>434</v>
      </c>
      <c r="D710">
        <v>5888</v>
      </c>
      <c r="E710">
        <v>9.9599999999999973</v>
      </c>
      <c r="F710" s="42">
        <v>45</v>
      </c>
      <c r="G710">
        <v>8.1600000000000006E-2</v>
      </c>
      <c r="H710">
        <v>4785.3895679999987</v>
      </c>
      <c r="I710">
        <v>117331.59121536257</v>
      </c>
    </row>
    <row r="711" spans="1:9" x14ac:dyDescent="0.25">
      <c r="A711" t="s">
        <v>208</v>
      </c>
      <c r="B711" t="s">
        <v>433</v>
      </c>
      <c r="C711" t="s">
        <v>264</v>
      </c>
      <c r="D711">
        <v>21272</v>
      </c>
      <c r="E711">
        <v>5.03</v>
      </c>
      <c r="F711" s="42">
        <v>45</v>
      </c>
      <c r="G711">
        <v>8.1600000000000006E-2</v>
      </c>
      <c r="H711">
        <v>8731.0498560000015</v>
      </c>
      <c r="I711">
        <v>214074.1016019916</v>
      </c>
    </row>
    <row r="712" spans="1:9" x14ac:dyDescent="0.25">
      <c r="A712" t="s">
        <v>208</v>
      </c>
      <c r="B712" t="s">
        <v>432</v>
      </c>
      <c r="C712" t="s">
        <v>263</v>
      </c>
      <c r="D712">
        <v>38</v>
      </c>
      <c r="E712">
        <v>10.87</v>
      </c>
      <c r="F712" s="42">
        <v>45</v>
      </c>
      <c r="G712">
        <v>8.1600000000000006E-2</v>
      </c>
      <c r="H712">
        <v>33.705696000000003</v>
      </c>
      <c r="I712">
        <v>826.42027122446439</v>
      </c>
    </row>
    <row r="713" spans="1:9" x14ac:dyDescent="0.25">
      <c r="A713" t="s">
        <v>208</v>
      </c>
      <c r="B713" t="s">
        <v>431</v>
      </c>
      <c r="C713" t="s">
        <v>430</v>
      </c>
      <c r="D713">
        <v>203</v>
      </c>
      <c r="E713">
        <v>5.82</v>
      </c>
      <c r="F713" s="42">
        <v>45</v>
      </c>
      <c r="G713">
        <v>8.1600000000000006E-2</v>
      </c>
      <c r="H713">
        <v>96.407136000000008</v>
      </c>
      <c r="I713">
        <v>2363.7788545026283</v>
      </c>
    </row>
    <row r="714" spans="1:9" x14ac:dyDescent="0.25">
      <c r="A714" t="s">
        <v>208</v>
      </c>
      <c r="B714" t="s">
        <v>425</v>
      </c>
      <c r="C714" t="s">
        <v>262</v>
      </c>
      <c r="D714">
        <v>212</v>
      </c>
      <c r="E714">
        <v>793.30999999999824</v>
      </c>
      <c r="F714" s="42">
        <v>15</v>
      </c>
      <c r="G714">
        <v>8.1600000000000006E-2</v>
      </c>
      <c r="H714">
        <v>13723.628351999972</v>
      </c>
      <c r="I714">
        <v>163831.78442121545</v>
      </c>
    </row>
    <row r="715" spans="1:9" x14ac:dyDescent="0.25">
      <c r="A715" t="s">
        <v>208</v>
      </c>
      <c r="B715" t="s">
        <v>424</v>
      </c>
      <c r="C715" t="s">
        <v>276</v>
      </c>
      <c r="D715">
        <v>5</v>
      </c>
      <c r="E715">
        <v>7613.37</v>
      </c>
      <c r="F715" s="42">
        <v>15</v>
      </c>
      <c r="G715">
        <v>8.1600000000000006E-2</v>
      </c>
      <c r="H715">
        <v>3106.2549600000002</v>
      </c>
      <c r="I715">
        <v>37082.270075456225</v>
      </c>
    </row>
    <row r="716" spans="1:9" x14ac:dyDescent="0.25">
      <c r="A716" t="s">
        <v>208</v>
      </c>
      <c r="B716" t="s">
        <v>423</v>
      </c>
      <c r="C716" t="s">
        <v>422</v>
      </c>
      <c r="D716">
        <v>1</v>
      </c>
      <c r="E716">
        <v>6501.16</v>
      </c>
      <c r="F716" s="42">
        <v>15</v>
      </c>
      <c r="G716">
        <v>8.1600000000000006E-2</v>
      </c>
      <c r="H716">
        <v>530.49465600000008</v>
      </c>
      <c r="I716">
        <v>6333.0107672096065</v>
      </c>
    </row>
    <row r="717" spans="1:9" x14ac:dyDescent="0.25">
      <c r="A717" t="s">
        <v>208</v>
      </c>
      <c r="B717" t="s">
        <v>421</v>
      </c>
      <c r="C717" t="s">
        <v>261</v>
      </c>
      <c r="D717">
        <v>35</v>
      </c>
      <c r="E717">
        <v>7235.5899999999974</v>
      </c>
      <c r="F717" s="42">
        <v>15</v>
      </c>
      <c r="G717">
        <v>8.1600000000000006E-2</v>
      </c>
      <c r="H717">
        <v>20664.845039999993</v>
      </c>
      <c r="I717">
        <v>246695.57866580653</v>
      </c>
    </row>
    <row r="718" spans="1:9" x14ac:dyDescent="0.25">
      <c r="A718" t="s">
        <v>208</v>
      </c>
      <c r="B718" t="s">
        <v>420</v>
      </c>
      <c r="C718" t="s">
        <v>260</v>
      </c>
      <c r="D718">
        <v>2</v>
      </c>
      <c r="E718">
        <v>6205.71</v>
      </c>
      <c r="F718" s="42">
        <v>15</v>
      </c>
      <c r="G718">
        <v>8.1600000000000006E-2</v>
      </c>
      <c r="H718">
        <v>1012.771872</v>
      </c>
      <c r="I718">
        <v>12090.40486564869</v>
      </c>
    </row>
    <row r="719" spans="1:9" x14ac:dyDescent="0.25">
      <c r="A719" t="s">
        <v>208</v>
      </c>
      <c r="B719" t="s">
        <v>419</v>
      </c>
      <c r="C719" t="s">
        <v>418</v>
      </c>
      <c r="D719">
        <v>31</v>
      </c>
      <c r="E719">
        <v>754.08000000000061</v>
      </c>
      <c r="F719" s="42">
        <v>15</v>
      </c>
      <c r="G719">
        <v>8.1600000000000006E-2</v>
      </c>
      <c r="H719">
        <v>1907.5207680000017</v>
      </c>
      <c r="I719">
        <v>22771.859105061267</v>
      </c>
    </row>
    <row r="720" spans="1:9" x14ac:dyDescent="0.25">
      <c r="A720" t="s">
        <v>208</v>
      </c>
      <c r="B720" t="s">
        <v>417</v>
      </c>
      <c r="C720" t="s">
        <v>416</v>
      </c>
      <c r="D720">
        <v>85</v>
      </c>
      <c r="E720">
        <v>679.44000000000074</v>
      </c>
      <c r="F720" s="42">
        <v>15</v>
      </c>
      <c r="G720">
        <v>8.1600000000000006E-2</v>
      </c>
      <c r="H720">
        <v>4712.5958400000054</v>
      </c>
      <c r="I720">
        <v>56258.663228131052</v>
      </c>
    </row>
    <row r="721" spans="1:9" x14ac:dyDescent="0.25">
      <c r="A721" t="s">
        <v>208</v>
      </c>
      <c r="B721" t="s">
        <v>524</v>
      </c>
      <c r="C721" t="s">
        <v>523</v>
      </c>
      <c r="D721">
        <v>73</v>
      </c>
      <c r="E721">
        <v>58.589999999999996</v>
      </c>
      <c r="F721" s="42">
        <v>15</v>
      </c>
      <c r="G721">
        <v>8.1600000000000006E-2</v>
      </c>
      <c r="H721">
        <v>349.00891200000001</v>
      </c>
      <c r="I721">
        <v>4166.4457361623445</v>
      </c>
    </row>
    <row r="722" spans="1:9" x14ac:dyDescent="0.25">
      <c r="A722" t="s">
        <v>208</v>
      </c>
      <c r="B722" t="s">
        <v>415</v>
      </c>
      <c r="C722" t="s">
        <v>414</v>
      </c>
      <c r="D722">
        <v>4</v>
      </c>
      <c r="E722">
        <v>986.75</v>
      </c>
      <c r="F722" s="44" t="s">
        <v>410</v>
      </c>
      <c r="G722">
        <v>8.1600000000000006E-2</v>
      </c>
      <c r="H722">
        <v>322.0752</v>
      </c>
      <c r="I722">
        <v>4791.6656911761775</v>
      </c>
    </row>
    <row r="723" spans="1:9" x14ac:dyDescent="0.25">
      <c r="A723" t="s">
        <v>208</v>
      </c>
      <c r="B723" t="s">
        <v>413</v>
      </c>
      <c r="C723" t="s">
        <v>258</v>
      </c>
      <c r="D723">
        <v>132</v>
      </c>
      <c r="E723">
        <v>1307.1499999999969</v>
      </c>
      <c r="F723" s="44" t="s">
        <v>361</v>
      </c>
      <c r="G723">
        <v>8.1600000000000006E-2</v>
      </c>
      <c r="H723">
        <v>14079.574079999968</v>
      </c>
      <c r="I723">
        <v>168081.04141649464</v>
      </c>
    </row>
    <row r="724" spans="1:9" x14ac:dyDescent="0.25">
      <c r="A724" t="s">
        <v>208</v>
      </c>
      <c r="B724" t="s">
        <v>412</v>
      </c>
      <c r="C724" t="s">
        <v>257</v>
      </c>
      <c r="D724">
        <v>31</v>
      </c>
      <c r="E724">
        <v>7674.4500000000044</v>
      </c>
      <c r="F724" s="44" t="s">
        <v>361</v>
      </c>
      <c r="G724">
        <v>8.1600000000000006E-2</v>
      </c>
      <c r="H724">
        <v>19413.288720000011</v>
      </c>
      <c r="I724">
        <v>231754.58056020239</v>
      </c>
    </row>
    <row r="725" spans="1:9" x14ac:dyDescent="0.25">
      <c r="A725" t="s">
        <v>208</v>
      </c>
      <c r="B725" t="s">
        <v>522</v>
      </c>
      <c r="C725" t="s">
        <v>255</v>
      </c>
      <c r="D725">
        <v>1</v>
      </c>
      <c r="E725">
        <v>504.71</v>
      </c>
      <c r="F725" s="44" t="s">
        <v>407</v>
      </c>
      <c r="G725">
        <v>8.1600000000000006E-2</v>
      </c>
      <c r="H725">
        <v>41.184336000000002</v>
      </c>
      <c r="I725">
        <v>566.42930384476176</v>
      </c>
    </row>
    <row r="726" spans="1:9" x14ac:dyDescent="0.25">
      <c r="A726" t="s">
        <v>208</v>
      </c>
      <c r="B726" t="s">
        <v>411</v>
      </c>
      <c r="C726" t="s">
        <v>254</v>
      </c>
      <c r="D726">
        <v>6</v>
      </c>
      <c r="E726">
        <v>994.41</v>
      </c>
      <c r="F726" s="44" t="s">
        <v>410</v>
      </c>
      <c r="G726">
        <v>8.1600000000000006E-2</v>
      </c>
      <c r="H726">
        <v>486.863136</v>
      </c>
      <c r="I726">
        <v>7243.2940663225272</v>
      </c>
    </row>
    <row r="727" spans="1:9" x14ac:dyDescent="0.25">
      <c r="A727" t="s">
        <v>208</v>
      </c>
      <c r="B727" t="s">
        <v>406</v>
      </c>
      <c r="C727" t="s">
        <v>253</v>
      </c>
      <c r="D727">
        <v>5</v>
      </c>
      <c r="E727">
        <v>850.53</v>
      </c>
      <c r="F727" s="44" t="s">
        <v>361</v>
      </c>
      <c r="G727">
        <v>8.1600000000000006E-2</v>
      </c>
      <c r="H727">
        <v>347.01624000000004</v>
      </c>
      <c r="I727">
        <v>4142.6573471771089</v>
      </c>
    </row>
    <row r="728" spans="1:9" x14ac:dyDescent="0.25">
      <c r="A728" t="s">
        <v>208</v>
      </c>
      <c r="B728" t="s">
        <v>405</v>
      </c>
      <c r="C728" t="s">
        <v>252</v>
      </c>
      <c r="D728">
        <v>12</v>
      </c>
      <c r="E728">
        <v>5217.0599999999986</v>
      </c>
      <c r="F728" s="44" t="s">
        <v>361</v>
      </c>
      <c r="G728">
        <v>8.1600000000000006E-2</v>
      </c>
      <c r="H728">
        <v>5108.5451519999988</v>
      </c>
      <c r="I728">
        <v>60985.480412440615</v>
      </c>
    </row>
    <row r="729" spans="1:9" x14ac:dyDescent="0.25">
      <c r="A729" t="s">
        <v>208</v>
      </c>
      <c r="B729" t="s">
        <v>405</v>
      </c>
      <c r="C729" t="s">
        <v>252</v>
      </c>
      <c r="D729">
        <v>2</v>
      </c>
      <c r="E729">
        <v>6179.98</v>
      </c>
      <c r="F729" s="44" t="s">
        <v>361</v>
      </c>
      <c r="G729">
        <v>8.1600000000000006E-2</v>
      </c>
      <c r="H729">
        <v>1008.572736</v>
      </c>
      <c r="I729">
        <v>12040.275852660145</v>
      </c>
    </row>
    <row r="730" spans="1:9" x14ac:dyDescent="0.25">
      <c r="A730" t="s">
        <v>208</v>
      </c>
      <c r="B730" t="s">
        <v>521</v>
      </c>
      <c r="C730" t="s">
        <v>275</v>
      </c>
      <c r="D730">
        <v>4</v>
      </c>
      <c r="E730">
        <v>2350.31</v>
      </c>
      <c r="F730" s="44" t="s">
        <v>361</v>
      </c>
      <c r="G730">
        <v>8.1600000000000006E-2</v>
      </c>
      <c r="H730">
        <v>767.14118400000007</v>
      </c>
      <c r="I730">
        <v>9158.0816569845429</v>
      </c>
    </row>
    <row r="731" spans="1:9" x14ac:dyDescent="0.25">
      <c r="A731" t="s">
        <v>208</v>
      </c>
      <c r="B731" t="s">
        <v>404</v>
      </c>
      <c r="C731" t="s">
        <v>251</v>
      </c>
      <c r="D731">
        <v>13</v>
      </c>
      <c r="E731">
        <v>3174.0253846153846</v>
      </c>
      <c r="F731" s="44" t="s">
        <v>361</v>
      </c>
      <c r="G731">
        <v>8.1600000000000006E-2</v>
      </c>
      <c r="H731">
        <v>3367.0061280000004</v>
      </c>
      <c r="I731">
        <v>40195.100592841271</v>
      </c>
    </row>
    <row r="732" spans="1:9" x14ac:dyDescent="0.25">
      <c r="A732" t="s">
        <v>208</v>
      </c>
      <c r="B732" t="s">
        <v>404</v>
      </c>
      <c r="C732" t="s">
        <v>251</v>
      </c>
      <c r="D732">
        <v>1</v>
      </c>
      <c r="E732">
        <v>4132.83</v>
      </c>
      <c r="F732" s="44" t="s">
        <v>361</v>
      </c>
      <c r="G732">
        <v>8.1600000000000006E-2</v>
      </c>
      <c r="H732">
        <v>337.23892800000004</v>
      </c>
      <c r="I732">
        <v>4025.9364311979516</v>
      </c>
    </row>
    <row r="733" spans="1:9" x14ac:dyDescent="0.25">
      <c r="A733" t="s">
        <v>208</v>
      </c>
      <c r="B733" t="s">
        <v>403</v>
      </c>
      <c r="C733" t="s">
        <v>250</v>
      </c>
      <c r="D733">
        <v>282</v>
      </c>
      <c r="E733">
        <v>2153.0900000000056</v>
      </c>
      <c r="F733" s="44" t="s">
        <v>361</v>
      </c>
      <c r="G733">
        <v>8.1600000000000006E-2</v>
      </c>
      <c r="H733">
        <v>49545.184608000134</v>
      </c>
      <c r="I733">
        <v>591467.19771264284</v>
      </c>
    </row>
    <row r="734" spans="1:9" x14ac:dyDescent="0.25">
      <c r="A734" t="s">
        <v>208</v>
      </c>
      <c r="B734" t="s">
        <v>403</v>
      </c>
      <c r="C734" t="s">
        <v>250</v>
      </c>
      <c r="D734">
        <v>6</v>
      </c>
      <c r="E734">
        <v>2153.09</v>
      </c>
      <c r="F734" s="44" t="s">
        <v>361</v>
      </c>
      <c r="G734">
        <v>8.1600000000000006E-2</v>
      </c>
      <c r="H734">
        <v>1054.1528640000001</v>
      </c>
      <c r="I734">
        <v>12584.408461971094</v>
      </c>
    </row>
    <row r="735" spans="1:9" x14ac:dyDescent="0.25">
      <c r="A735" t="s">
        <v>208</v>
      </c>
      <c r="B735" t="s">
        <v>402</v>
      </c>
      <c r="C735" t="s">
        <v>249</v>
      </c>
      <c r="D735">
        <v>2</v>
      </c>
      <c r="E735">
        <v>6685.75</v>
      </c>
      <c r="F735" s="44" t="s">
        <v>361</v>
      </c>
      <c r="G735">
        <v>8.1600000000000006E-2</v>
      </c>
      <c r="H735">
        <v>1091.1144000000002</v>
      </c>
      <c r="I735">
        <v>13025.65287944663</v>
      </c>
    </row>
    <row r="736" spans="1:9" x14ac:dyDescent="0.25">
      <c r="A736" t="s">
        <v>208</v>
      </c>
      <c r="B736" t="s">
        <v>520</v>
      </c>
      <c r="C736" t="s">
        <v>519</v>
      </c>
      <c r="D736">
        <v>5</v>
      </c>
      <c r="E736">
        <v>8052.2199999999993</v>
      </c>
      <c r="F736" s="44" t="s">
        <v>361</v>
      </c>
      <c r="G736">
        <v>8.1600000000000006E-2</v>
      </c>
      <c r="H736">
        <v>3285.3057600000002</v>
      </c>
      <c r="I736">
        <v>39219.766903091549</v>
      </c>
    </row>
    <row r="737" spans="1:9" x14ac:dyDescent="0.25">
      <c r="A737" t="s">
        <v>208</v>
      </c>
      <c r="B737" t="s">
        <v>400</v>
      </c>
      <c r="C737" t="s">
        <v>399</v>
      </c>
      <c r="D737">
        <v>2387</v>
      </c>
      <c r="E737">
        <v>35.509999999999806</v>
      </c>
      <c r="F737" s="44" t="s">
        <v>361</v>
      </c>
      <c r="G737">
        <v>8.1600000000000006E-2</v>
      </c>
      <c r="H737">
        <v>6916.6093919999621</v>
      </c>
      <c r="I737">
        <v>82570.033942281312</v>
      </c>
    </row>
    <row r="738" spans="1:9" x14ac:dyDescent="0.25">
      <c r="A738" t="s">
        <v>208</v>
      </c>
      <c r="B738" t="s">
        <v>398</v>
      </c>
      <c r="C738" t="s">
        <v>247</v>
      </c>
      <c r="D738">
        <v>29</v>
      </c>
      <c r="E738">
        <v>468.93000000000018</v>
      </c>
      <c r="F738" s="44" t="s">
        <v>293</v>
      </c>
      <c r="G738">
        <v>8.1600000000000006E-2</v>
      </c>
      <c r="H738">
        <v>1109.6759520000005</v>
      </c>
      <c r="I738">
        <v>5081.9909328313352</v>
      </c>
    </row>
    <row r="739" spans="1:9" x14ac:dyDescent="0.25">
      <c r="A739" t="s">
        <v>208</v>
      </c>
      <c r="B739" t="s">
        <v>397</v>
      </c>
      <c r="C739" t="s">
        <v>246</v>
      </c>
      <c r="D739">
        <v>74</v>
      </c>
      <c r="E739">
        <v>677.69999999999936</v>
      </c>
      <c r="F739" s="44" t="s">
        <v>293</v>
      </c>
      <c r="G739">
        <v>8.1600000000000006E-2</v>
      </c>
      <c r="H739">
        <v>4092.2236799999964</v>
      </c>
      <c r="I739">
        <v>18741.186198903633</v>
      </c>
    </row>
    <row r="740" spans="1:9" x14ac:dyDescent="0.25">
      <c r="A740" t="s">
        <v>208</v>
      </c>
      <c r="B740" t="s">
        <v>396</v>
      </c>
      <c r="C740" t="s">
        <v>395</v>
      </c>
      <c r="D740">
        <v>105</v>
      </c>
      <c r="E740">
        <v>468.93000000000023</v>
      </c>
      <c r="F740" s="44" t="s">
        <v>293</v>
      </c>
      <c r="G740">
        <v>8.1600000000000006E-2</v>
      </c>
      <c r="H740">
        <v>4017.792240000002</v>
      </c>
      <c r="I740">
        <v>18400.31199818242</v>
      </c>
    </row>
    <row r="741" spans="1:9" x14ac:dyDescent="0.25">
      <c r="A741" t="s">
        <v>208</v>
      </c>
      <c r="B741" t="s">
        <v>394</v>
      </c>
      <c r="C741" t="s">
        <v>393</v>
      </c>
      <c r="D741">
        <v>174</v>
      </c>
      <c r="E741">
        <v>677.69999999999811</v>
      </c>
      <c r="F741" s="44" t="s">
        <v>293</v>
      </c>
      <c r="G741">
        <v>8.1600000000000006E-2</v>
      </c>
      <c r="H741">
        <v>9622.2556799999747</v>
      </c>
      <c r="I741">
        <v>44067.113494719277</v>
      </c>
    </row>
    <row r="742" spans="1:9" x14ac:dyDescent="0.25">
      <c r="A742" t="s">
        <v>208</v>
      </c>
      <c r="B742" t="s">
        <v>518</v>
      </c>
      <c r="C742" t="s">
        <v>274</v>
      </c>
      <c r="D742">
        <v>228</v>
      </c>
      <c r="E742">
        <v>2777.5</v>
      </c>
      <c r="F742" s="44" t="s">
        <v>361</v>
      </c>
      <c r="G742">
        <v>8.1600000000000006E-2</v>
      </c>
      <c r="H742">
        <v>51674.832000000002</v>
      </c>
      <c r="I742">
        <v>616890.79003605922</v>
      </c>
    </row>
    <row r="743" spans="1:9" x14ac:dyDescent="0.25">
      <c r="A743" t="s">
        <v>208</v>
      </c>
      <c r="B743" t="s">
        <v>518</v>
      </c>
      <c r="C743" t="s">
        <v>273</v>
      </c>
      <c r="D743">
        <v>26</v>
      </c>
      <c r="E743">
        <v>3992.8999999999987</v>
      </c>
      <c r="F743" s="44" t="s">
        <v>361</v>
      </c>
      <c r="G743">
        <v>8.1600000000000006E-2</v>
      </c>
      <c r="H743">
        <v>8471.3366399999977</v>
      </c>
      <c r="I743">
        <v>101130.26690654774</v>
      </c>
    </row>
    <row r="744" spans="1:9" x14ac:dyDescent="0.25">
      <c r="A744" t="s">
        <v>208</v>
      </c>
      <c r="B744" t="s">
        <v>392</v>
      </c>
      <c r="C744" t="s">
        <v>245</v>
      </c>
      <c r="D744">
        <v>6</v>
      </c>
      <c r="E744">
        <v>100.35000000000001</v>
      </c>
      <c r="F744" s="44" t="s">
        <v>361</v>
      </c>
      <c r="G744">
        <v>8.1600000000000006E-2</v>
      </c>
      <c r="H744">
        <v>49.131360000000001</v>
      </c>
      <c r="I744">
        <v>586.52698640502672</v>
      </c>
    </row>
    <row r="745" spans="1:9" x14ac:dyDescent="0.25">
      <c r="A745" t="s">
        <v>208</v>
      </c>
      <c r="B745" t="s">
        <v>360</v>
      </c>
      <c r="C745" t="s">
        <v>359</v>
      </c>
      <c r="D745">
        <v>5874</v>
      </c>
      <c r="E745">
        <v>20.882550221314261</v>
      </c>
      <c r="F745" s="44" t="s">
        <v>318</v>
      </c>
      <c r="G745">
        <v>8.1600000000000006E-2</v>
      </c>
      <c r="H745">
        <v>10009.390559999998</v>
      </c>
      <c r="I745">
        <v>99633.513607417408</v>
      </c>
    </row>
    <row r="746" spans="1:9" x14ac:dyDescent="0.25">
      <c r="A746" t="s">
        <v>208</v>
      </c>
      <c r="B746" t="s">
        <v>358</v>
      </c>
      <c r="C746" t="s">
        <v>357</v>
      </c>
      <c r="D746">
        <v>49273</v>
      </c>
      <c r="E746">
        <v>8.8997584884216501</v>
      </c>
      <c r="F746" s="44" t="s">
        <v>318</v>
      </c>
      <c r="G746">
        <v>8.1600000000000006E-2</v>
      </c>
      <c r="H746">
        <v>35783.052479999998</v>
      </c>
      <c r="I746">
        <v>356184.64728795754</v>
      </c>
    </row>
    <row r="747" spans="1:9" x14ac:dyDescent="0.25">
      <c r="A747" t="s">
        <v>208</v>
      </c>
      <c r="B747" t="s">
        <v>356</v>
      </c>
      <c r="C747" t="s">
        <v>355</v>
      </c>
      <c r="D747">
        <v>116972</v>
      </c>
      <c r="E747">
        <v>10.464942721335021</v>
      </c>
      <c r="F747" s="44" t="s">
        <v>318</v>
      </c>
      <c r="G747">
        <v>8.1600000000000006E-2</v>
      </c>
      <c r="H747">
        <v>99886.990848000016</v>
      </c>
      <c r="I747">
        <v>994275.50580643839</v>
      </c>
    </row>
    <row r="748" spans="1:9" x14ac:dyDescent="0.25">
      <c r="A748" t="s">
        <v>208</v>
      </c>
      <c r="B748" t="s">
        <v>354</v>
      </c>
      <c r="C748" t="s">
        <v>353</v>
      </c>
      <c r="D748">
        <v>6679</v>
      </c>
      <c r="E748">
        <v>10.683735589160051</v>
      </c>
      <c r="F748" s="44" t="s">
        <v>318</v>
      </c>
      <c r="G748">
        <v>8.1600000000000006E-2</v>
      </c>
      <c r="H748">
        <v>5822.704271999999</v>
      </c>
      <c r="I748">
        <v>57959.221576850876</v>
      </c>
    </row>
    <row r="749" spans="1:9" x14ac:dyDescent="0.25">
      <c r="A749" t="s">
        <v>208</v>
      </c>
      <c r="B749" t="s">
        <v>352</v>
      </c>
      <c r="C749" t="s">
        <v>351</v>
      </c>
      <c r="D749">
        <v>741</v>
      </c>
      <c r="E749">
        <v>55.513684210526307</v>
      </c>
      <c r="F749" s="44" t="s">
        <v>318</v>
      </c>
      <c r="G749">
        <v>8.1600000000000006E-2</v>
      </c>
      <c r="H749">
        <v>3356.668224</v>
      </c>
      <c r="I749">
        <v>33412.288906777329</v>
      </c>
    </row>
    <row r="750" spans="1:9" x14ac:dyDescent="0.25">
      <c r="A750" t="s">
        <v>208</v>
      </c>
      <c r="B750" t="s">
        <v>350</v>
      </c>
      <c r="C750" t="s">
        <v>349</v>
      </c>
      <c r="D750">
        <v>20521</v>
      </c>
      <c r="E750">
        <v>14.741403927683836</v>
      </c>
      <c r="F750" s="44" t="s">
        <v>318</v>
      </c>
      <c r="G750">
        <v>8.1600000000000006E-2</v>
      </c>
      <c r="H750">
        <v>24684.681359999999</v>
      </c>
      <c r="I750">
        <v>245711.41683738265</v>
      </c>
    </row>
    <row r="751" spans="1:9" x14ac:dyDescent="0.25">
      <c r="A751" t="s">
        <v>208</v>
      </c>
      <c r="B751" t="s">
        <v>348</v>
      </c>
      <c r="C751" t="s">
        <v>347</v>
      </c>
      <c r="D751">
        <v>41588</v>
      </c>
      <c r="E751">
        <v>16.380143791478307</v>
      </c>
      <c r="F751" s="44" t="s">
        <v>318</v>
      </c>
      <c r="G751">
        <v>8.1600000000000006E-2</v>
      </c>
      <c r="H751">
        <v>55587.341471999986</v>
      </c>
      <c r="I751">
        <v>553316.61900409148</v>
      </c>
    </row>
    <row r="752" spans="1:9" x14ac:dyDescent="0.25">
      <c r="A752" t="s">
        <v>208</v>
      </c>
      <c r="B752" t="s">
        <v>346</v>
      </c>
      <c r="C752" t="s">
        <v>345</v>
      </c>
      <c r="D752">
        <v>346456</v>
      </c>
      <c r="E752">
        <v>11.891033204793683</v>
      </c>
      <c r="F752" s="44" t="s">
        <v>318</v>
      </c>
      <c r="G752">
        <v>8.1600000000000006E-2</v>
      </c>
      <c r="H752">
        <v>336169.13568000001</v>
      </c>
      <c r="I752">
        <v>3346228.9190728748</v>
      </c>
    </row>
    <row r="753" spans="1:9" x14ac:dyDescent="0.25">
      <c r="A753" t="s">
        <v>208</v>
      </c>
      <c r="B753" t="s">
        <v>344</v>
      </c>
      <c r="C753" t="s">
        <v>343</v>
      </c>
      <c r="D753">
        <v>21067</v>
      </c>
      <c r="E753">
        <v>27.835967152418476</v>
      </c>
      <c r="F753" s="44" t="s">
        <v>318</v>
      </c>
      <c r="G753">
        <v>8.1600000000000006E-2</v>
      </c>
      <c r="H753">
        <v>47851.898112000003</v>
      </c>
      <c r="I753">
        <v>476317.984906636</v>
      </c>
    </row>
    <row r="754" spans="1:9" x14ac:dyDescent="0.25">
      <c r="A754" t="s">
        <v>208</v>
      </c>
      <c r="B754" t="s">
        <v>342</v>
      </c>
      <c r="C754" t="s">
        <v>341</v>
      </c>
      <c r="D754">
        <v>73901</v>
      </c>
      <c r="E754">
        <v>11.511356544566377</v>
      </c>
      <c r="F754" s="44" t="s">
        <v>318</v>
      </c>
      <c r="G754">
        <v>8.1600000000000006E-2</v>
      </c>
      <c r="H754">
        <v>69417.182015999992</v>
      </c>
      <c r="I754">
        <v>690978.90700947016</v>
      </c>
    </row>
    <row r="755" spans="1:9" x14ac:dyDescent="0.25">
      <c r="A755" t="s">
        <v>208</v>
      </c>
      <c r="B755" t="s">
        <v>517</v>
      </c>
      <c r="C755" t="s">
        <v>516</v>
      </c>
      <c r="D755">
        <v>7</v>
      </c>
      <c r="E755">
        <v>3.48</v>
      </c>
      <c r="F755" s="44" t="s">
        <v>318</v>
      </c>
      <c r="G755">
        <v>8.1600000000000006E-2</v>
      </c>
      <c r="H755">
        <v>1.987776</v>
      </c>
      <c r="I755">
        <v>19.786330242317749</v>
      </c>
    </row>
    <row r="756" spans="1:9" x14ac:dyDescent="0.25">
      <c r="A756" t="s">
        <v>208</v>
      </c>
      <c r="B756" t="s">
        <v>340</v>
      </c>
      <c r="C756" t="s">
        <v>339</v>
      </c>
      <c r="D756">
        <v>31649</v>
      </c>
      <c r="E756">
        <v>11.716876678568044</v>
      </c>
      <c r="F756" s="44" t="s">
        <v>318</v>
      </c>
      <c r="G756">
        <v>8.1600000000000006E-2</v>
      </c>
      <c r="H756">
        <v>30259.518288000003</v>
      </c>
      <c r="I756">
        <v>301203.36588218267</v>
      </c>
    </row>
    <row r="757" spans="1:9" x14ac:dyDescent="0.25">
      <c r="A757" t="s">
        <v>208</v>
      </c>
      <c r="B757" t="s">
        <v>338</v>
      </c>
      <c r="C757" t="s">
        <v>337</v>
      </c>
      <c r="D757">
        <v>7015</v>
      </c>
      <c r="E757">
        <v>13.13528153955809</v>
      </c>
      <c r="F757" s="44" t="s">
        <v>318</v>
      </c>
      <c r="G757">
        <v>8.1600000000000006E-2</v>
      </c>
      <c r="H757">
        <v>7518.9503999999997</v>
      </c>
      <c r="I757">
        <v>74843.662309036401</v>
      </c>
    </row>
    <row r="758" spans="1:9" x14ac:dyDescent="0.25">
      <c r="A758" t="s">
        <v>208</v>
      </c>
      <c r="B758" t="s">
        <v>336</v>
      </c>
      <c r="C758" t="s">
        <v>335</v>
      </c>
      <c r="D758">
        <v>1932</v>
      </c>
      <c r="E758">
        <v>45.743064182194622</v>
      </c>
      <c r="F758" s="44" t="s">
        <v>318</v>
      </c>
      <c r="G758">
        <v>8.1600000000000006E-2</v>
      </c>
      <c r="H758">
        <v>7211.4489600000015</v>
      </c>
      <c r="I758">
        <v>71782.791747248644</v>
      </c>
    </row>
    <row r="759" spans="1:9" x14ac:dyDescent="0.25">
      <c r="A759" t="s">
        <v>208</v>
      </c>
      <c r="B759" t="s">
        <v>515</v>
      </c>
      <c r="C759" t="s">
        <v>514</v>
      </c>
      <c r="D759">
        <v>2</v>
      </c>
      <c r="E759">
        <v>6.28</v>
      </c>
      <c r="F759" s="44" t="s">
        <v>318</v>
      </c>
      <c r="G759">
        <v>8.1600000000000006E-2</v>
      </c>
      <c r="H759">
        <v>1.024896</v>
      </c>
      <c r="I759">
        <v>10.201818876991418</v>
      </c>
    </row>
    <row r="760" spans="1:9" x14ac:dyDescent="0.25">
      <c r="A760" t="s">
        <v>208</v>
      </c>
      <c r="B760" t="s">
        <v>513</v>
      </c>
      <c r="C760" t="s">
        <v>512</v>
      </c>
      <c r="D760">
        <v>43</v>
      </c>
      <c r="E760">
        <v>21.86</v>
      </c>
      <c r="F760" s="44" t="s">
        <v>318</v>
      </c>
      <c r="G760">
        <v>8.1600000000000006E-2</v>
      </c>
      <c r="H760">
        <v>76.702368000000007</v>
      </c>
      <c r="I760">
        <v>763.49567738808867</v>
      </c>
    </row>
    <row r="761" spans="1:9" x14ac:dyDescent="0.25">
      <c r="A761" t="s">
        <v>208</v>
      </c>
      <c r="B761" t="s">
        <v>334</v>
      </c>
      <c r="C761" t="s">
        <v>333</v>
      </c>
      <c r="D761">
        <v>32</v>
      </c>
      <c r="E761">
        <v>71.81</v>
      </c>
      <c r="F761" s="44" t="s">
        <v>318</v>
      </c>
      <c r="G761">
        <v>8.1600000000000006E-2</v>
      </c>
      <c r="H761">
        <v>187.51027200000001</v>
      </c>
      <c r="I761">
        <v>1866.4779963229396</v>
      </c>
    </row>
    <row r="762" spans="1:9" x14ac:dyDescent="0.25">
      <c r="A762" t="s">
        <v>208</v>
      </c>
      <c r="B762" t="s">
        <v>332</v>
      </c>
      <c r="C762" t="s">
        <v>331</v>
      </c>
      <c r="D762">
        <v>410</v>
      </c>
      <c r="E762">
        <v>75.641219512195121</v>
      </c>
      <c r="F762" s="44" t="s">
        <v>318</v>
      </c>
      <c r="G762">
        <v>8.1600000000000006E-2</v>
      </c>
      <c r="H762">
        <v>2530.6526400000002</v>
      </c>
      <c r="I762">
        <v>25190.126484892291</v>
      </c>
    </row>
    <row r="763" spans="1:9" x14ac:dyDescent="0.25">
      <c r="A763" t="s">
        <v>208</v>
      </c>
      <c r="B763" t="s">
        <v>511</v>
      </c>
      <c r="C763" t="s">
        <v>510</v>
      </c>
      <c r="D763">
        <v>73</v>
      </c>
      <c r="E763">
        <v>10.69</v>
      </c>
      <c r="F763" s="44" t="s">
        <v>318</v>
      </c>
      <c r="G763">
        <v>8.1600000000000006E-2</v>
      </c>
      <c r="H763">
        <v>63.678191999999996</v>
      </c>
      <c r="I763">
        <v>633.85297747116181</v>
      </c>
    </row>
    <row r="764" spans="1:9" x14ac:dyDescent="0.25">
      <c r="A764" t="s">
        <v>208</v>
      </c>
      <c r="B764" t="s">
        <v>330</v>
      </c>
      <c r="C764" t="s">
        <v>329</v>
      </c>
      <c r="D764">
        <v>750</v>
      </c>
      <c r="E764">
        <v>35.186440000000005</v>
      </c>
      <c r="F764" s="44" t="s">
        <v>318</v>
      </c>
      <c r="G764">
        <v>8.1600000000000006E-2</v>
      </c>
      <c r="H764">
        <v>2153.4101280000004</v>
      </c>
      <c r="I764">
        <v>21435.053013900833</v>
      </c>
    </row>
    <row r="765" spans="1:9" x14ac:dyDescent="0.25">
      <c r="A765" t="s">
        <v>208</v>
      </c>
      <c r="B765" t="s">
        <v>328</v>
      </c>
      <c r="C765" t="s">
        <v>327</v>
      </c>
      <c r="D765">
        <v>15</v>
      </c>
      <c r="E765">
        <v>132.73999999999998</v>
      </c>
      <c r="F765" s="44" t="s">
        <v>318</v>
      </c>
      <c r="G765">
        <v>8.1600000000000006E-2</v>
      </c>
      <c r="H765">
        <v>162.47376</v>
      </c>
      <c r="I765">
        <v>1617.2644558899374</v>
      </c>
    </row>
    <row r="766" spans="1:9" x14ac:dyDescent="0.25">
      <c r="A766" t="s">
        <v>208</v>
      </c>
      <c r="B766" t="s">
        <v>509</v>
      </c>
      <c r="C766" t="s">
        <v>508</v>
      </c>
      <c r="D766">
        <v>62</v>
      </c>
      <c r="E766">
        <v>16.649999999999999</v>
      </c>
      <c r="F766" s="44" t="s">
        <v>318</v>
      </c>
      <c r="G766">
        <v>8.1600000000000006E-2</v>
      </c>
      <c r="H766">
        <v>84.235680000000002</v>
      </c>
      <c r="I766">
        <v>838.48229512087914</v>
      </c>
    </row>
    <row r="767" spans="1:9" x14ac:dyDescent="0.25">
      <c r="A767" t="s">
        <v>208</v>
      </c>
      <c r="B767" t="s">
        <v>507</v>
      </c>
      <c r="C767" t="s">
        <v>506</v>
      </c>
      <c r="D767">
        <v>30</v>
      </c>
      <c r="E767">
        <v>59.42</v>
      </c>
      <c r="F767" s="44" t="s">
        <v>318</v>
      </c>
      <c r="G767">
        <v>8.1600000000000006E-2</v>
      </c>
      <c r="H767">
        <v>145.46016000000003</v>
      </c>
      <c r="I767">
        <v>1447.9110135449764</v>
      </c>
    </row>
    <row r="768" spans="1:9" x14ac:dyDescent="0.25">
      <c r="A768" t="s">
        <v>208</v>
      </c>
      <c r="B768" t="s">
        <v>326</v>
      </c>
      <c r="C768" t="s">
        <v>325</v>
      </c>
      <c r="D768">
        <v>76</v>
      </c>
      <c r="E768">
        <v>10.979210526315788</v>
      </c>
      <c r="F768" s="44" t="s">
        <v>318</v>
      </c>
      <c r="G768">
        <v>8.1600000000000006E-2</v>
      </c>
      <c r="H768">
        <v>68.088671999999988</v>
      </c>
      <c r="I768">
        <v>677.75491300471151</v>
      </c>
    </row>
    <row r="769" spans="1:9" x14ac:dyDescent="0.25">
      <c r="A769" t="s">
        <v>208</v>
      </c>
      <c r="B769" t="s">
        <v>324</v>
      </c>
      <c r="C769" t="s">
        <v>323</v>
      </c>
      <c r="D769">
        <v>278</v>
      </c>
      <c r="E769">
        <v>14.824604316546761</v>
      </c>
      <c r="F769" s="44" t="s">
        <v>318</v>
      </c>
      <c r="G769">
        <v>8.1600000000000006E-2</v>
      </c>
      <c r="H769">
        <v>336.293184</v>
      </c>
      <c r="I769">
        <v>3347.4636965455502</v>
      </c>
    </row>
    <row r="770" spans="1:9" x14ac:dyDescent="0.25">
      <c r="A770" t="s">
        <v>208</v>
      </c>
      <c r="B770" t="s">
        <v>322</v>
      </c>
      <c r="C770" t="s">
        <v>321</v>
      </c>
      <c r="D770">
        <v>157</v>
      </c>
      <c r="E770">
        <v>23.327834394904457</v>
      </c>
      <c r="F770" s="44" t="s">
        <v>318</v>
      </c>
      <c r="G770">
        <v>8.1600000000000006E-2</v>
      </c>
      <c r="H770">
        <v>298.857552</v>
      </c>
      <c r="I770">
        <v>2974.8292661158243</v>
      </c>
    </row>
    <row r="771" spans="1:9" x14ac:dyDescent="0.25">
      <c r="A771" t="s">
        <v>208</v>
      </c>
      <c r="B771" t="s">
        <v>320</v>
      </c>
      <c r="C771" t="s">
        <v>319</v>
      </c>
      <c r="D771">
        <v>80</v>
      </c>
      <c r="E771">
        <v>4.8125000000000009</v>
      </c>
      <c r="F771" s="44" t="s">
        <v>318</v>
      </c>
      <c r="G771">
        <v>8.1600000000000006E-2</v>
      </c>
      <c r="H771">
        <v>31.416000000000007</v>
      </c>
      <c r="I771">
        <v>312.71498946191855</v>
      </c>
    </row>
    <row r="772" spans="1:9" x14ac:dyDescent="0.25">
      <c r="A772" t="s">
        <v>208</v>
      </c>
      <c r="B772" t="s">
        <v>505</v>
      </c>
      <c r="C772" t="s">
        <v>272</v>
      </c>
      <c r="D772">
        <v>1</v>
      </c>
      <c r="E772">
        <v>3060.42</v>
      </c>
      <c r="F772" s="44" t="s">
        <v>314</v>
      </c>
      <c r="G772">
        <v>8.1600000000000006E-2</v>
      </c>
      <c r="H772">
        <v>249.73027200000001</v>
      </c>
      <c r="I772">
        <v>6123.0647519991653</v>
      </c>
    </row>
    <row r="773" spans="1:9" x14ac:dyDescent="0.25">
      <c r="A773" t="s">
        <v>208</v>
      </c>
      <c r="B773" t="s">
        <v>317</v>
      </c>
      <c r="C773" t="s">
        <v>316</v>
      </c>
      <c r="D773">
        <v>218</v>
      </c>
      <c r="E773">
        <v>599.11825688073361</v>
      </c>
      <c r="F773" s="44">
        <v>15</v>
      </c>
      <c r="G773">
        <v>8.1600000000000006E-2</v>
      </c>
      <c r="H773">
        <v>10657.594847999995</v>
      </c>
      <c r="I773">
        <v>127229.6754765831</v>
      </c>
    </row>
    <row r="774" spans="1:9" x14ac:dyDescent="0.25">
      <c r="A774" t="s">
        <v>208</v>
      </c>
      <c r="B774" t="s">
        <v>504</v>
      </c>
      <c r="C774" t="s">
        <v>503</v>
      </c>
      <c r="D774">
        <v>1</v>
      </c>
      <c r="E774">
        <v>1629.83</v>
      </c>
      <c r="F774" s="44" t="s">
        <v>309</v>
      </c>
      <c r="G774">
        <v>8.1600000000000006E-2</v>
      </c>
      <c r="H774">
        <v>132.99412800000002</v>
      </c>
      <c r="I774">
        <v>1414.3866109058595</v>
      </c>
    </row>
    <row r="775" spans="1:9" x14ac:dyDescent="0.25">
      <c r="A775" t="s">
        <v>208</v>
      </c>
      <c r="B775" t="s">
        <v>313</v>
      </c>
      <c r="C775" t="s">
        <v>242</v>
      </c>
      <c r="D775">
        <v>578</v>
      </c>
      <c r="E775">
        <v>1678.654757785484</v>
      </c>
      <c r="F775" s="44" t="s">
        <v>309</v>
      </c>
      <c r="G775">
        <v>8.1600000000000006E-2</v>
      </c>
      <c r="H775">
        <v>79173.4159200008</v>
      </c>
      <c r="I775">
        <v>842005.74191463506</v>
      </c>
    </row>
    <row r="776" spans="1:9" x14ac:dyDescent="0.25">
      <c r="A776" t="s">
        <v>208</v>
      </c>
      <c r="B776" t="s">
        <v>312</v>
      </c>
      <c r="C776" t="s">
        <v>240</v>
      </c>
      <c r="D776">
        <v>8</v>
      </c>
      <c r="E776">
        <v>1496.63</v>
      </c>
      <c r="F776" s="44" t="s">
        <v>309</v>
      </c>
      <c r="G776">
        <v>8.1600000000000006E-2</v>
      </c>
      <c r="H776">
        <v>977.00006400000018</v>
      </c>
      <c r="I776">
        <v>10390.352041525985</v>
      </c>
    </row>
    <row r="777" spans="1:9" x14ac:dyDescent="0.25">
      <c r="A777" t="s">
        <v>208</v>
      </c>
      <c r="B777" t="s">
        <v>502</v>
      </c>
      <c r="C777" t="s">
        <v>501</v>
      </c>
      <c r="D777">
        <v>3</v>
      </c>
      <c r="E777">
        <v>1728.92</v>
      </c>
      <c r="F777" s="44" t="s">
        <v>309</v>
      </c>
      <c r="G777">
        <v>8.1600000000000006E-2</v>
      </c>
      <c r="H777">
        <v>423.23961600000007</v>
      </c>
      <c r="I777">
        <v>4501.1344115533993</v>
      </c>
    </row>
    <row r="778" spans="1:9" x14ac:dyDescent="0.25">
      <c r="A778" t="s">
        <v>208</v>
      </c>
      <c r="B778" t="s">
        <v>500</v>
      </c>
      <c r="C778" t="s">
        <v>499</v>
      </c>
      <c r="D778">
        <v>2</v>
      </c>
      <c r="E778">
        <v>1644.53</v>
      </c>
      <c r="F778" s="44" t="s">
        <v>309</v>
      </c>
      <c r="G778">
        <v>8.1600000000000006E-2</v>
      </c>
      <c r="H778">
        <v>268.38729599999999</v>
      </c>
      <c r="I778">
        <v>2854.2869050551444</v>
      </c>
    </row>
    <row r="779" spans="1:9" x14ac:dyDescent="0.25">
      <c r="A779" t="s">
        <v>208</v>
      </c>
      <c r="B779" t="s">
        <v>498</v>
      </c>
      <c r="C779" t="s">
        <v>497</v>
      </c>
      <c r="D779">
        <v>41</v>
      </c>
      <c r="E779">
        <v>1665.63</v>
      </c>
      <c r="F779" s="44" t="s">
        <v>309</v>
      </c>
      <c r="G779">
        <v>8.1600000000000006E-2</v>
      </c>
      <c r="H779">
        <v>5572.5317280000008</v>
      </c>
      <c r="I779">
        <v>59263.62602213004</v>
      </c>
    </row>
    <row r="780" spans="1:9" x14ac:dyDescent="0.25">
      <c r="A780" t="s">
        <v>208</v>
      </c>
      <c r="B780" t="s">
        <v>496</v>
      </c>
      <c r="C780" t="s">
        <v>310</v>
      </c>
      <c r="D780">
        <v>39</v>
      </c>
      <c r="E780">
        <v>1191.06</v>
      </c>
      <c r="F780" s="44" t="s">
        <v>309</v>
      </c>
      <c r="G780">
        <v>8.1600000000000006E-2</v>
      </c>
      <c r="H780">
        <v>3790.4293439999997</v>
      </c>
      <c r="I780">
        <v>40311.04676845792</v>
      </c>
    </row>
    <row r="781" spans="1:9" x14ac:dyDescent="0.25">
      <c r="A781" t="s">
        <v>208</v>
      </c>
      <c r="B781" t="s">
        <v>304</v>
      </c>
      <c r="C781" t="s">
        <v>303</v>
      </c>
      <c r="D781">
        <v>616</v>
      </c>
      <c r="E781">
        <v>19.959999999999997</v>
      </c>
      <c r="F781" s="44" t="s">
        <v>296</v>
      </c>
      <c r="G781">
        <v>8.1600000000000006E-2</v>
      </c>
      <c r="H781">
        <v>1003.301376</v>
      </c>
      <c r="I781">
        <v>8558.3642436962928</v>
      </c>
    </row>
    <row r="782" spans="1:9" x14ac:dyDescent="0.25">
      <c r="A782" t="s">
        <v>208</v>
      </c>
      <c r="B782" t="s">
        <v>302</v>
      </c>
      <c r="C782" t="s">
        <v>301</v>
      </c>
      <c r="D782">
        <v>252</v>
      </c>
      <c r="E782">
        <v>54.510000000000005</v>
      </c>
      <c r="F782" s="44" t="s">
        <v>296</v>
      </c>
      <c r="G782">
        <v>8.1600000000000006E-2</v>
      </c>
      <c r="H782">
        <v>1120.9000320000002</v>
      </c>
      <c r="I782">
        <v>9561.5046327085183</v>
      </c>
    </row>
    <row r="783" spans="1:9" x14ac:dyDescent="0.25">
      <c r="A783" t="s">
        <v>208</v>
      </c>
      <c r="B783" t="s">
        <v>300</v>
      </c>
      <c r="C783" t="s">
        <v>299</v>
      </c>
      <c r="D783">
        <v>77</v>
      </c>
      <c r="E783">
        <v>83.820000000000007</v>
      </c>
      <c r="F783" s="44" t="s">
        <v>296</v>
      </c>
      <c r="G783">
        <v>8.1600000000000006E-2</v>
      </c>
      <c r="H783">
        <v>526.65782400000012</v>
      </c>
      <c r="I783">
        <v>4492.4980642949849</v>
      </c>
    </row>
    <row r="784" spans="1:9" x14ac:dyDescent="0.25">
      <c r="A784" t="s">
        <v>208</v>
      </c>
      <c r="B784" t="s">
        <v>290</v>
      </c>
      <c r="C784" t="s">
        <v>289</v>
      </c>
      <c r="D784">
        <v>1024</v>
      </c>
      <c r="E784">
        <v>216.78027343749994</v>
      </c>
      <c r="F784" s="44" t="s">
        <v>288</v>
      </c>
      <c r="G784">
        <v>8.1600000000000006E-2</v>
      </c>
      <c r="H784">
        <v>18113.812799999996</v>
      </c>
      <c r="I784">
        <v>112854.17914191376</v>
      </c>
    </row>
    <row r="785" spans="1:9" x14ac:dyDescent="0.25">
      <c r="A785" t="s">
        <v>208</v>
      </c>
      <c r="B785" t="s">
        <v>295</v>
      </c>
      <c r="C785" t="s">
        <v>289</v>
      </c>
      <c r="D785">
        <v>227</v>
      </c>
      <c r="E785">
        <v>119.1453744493392</v>
      </c>
      <c r="F785" s="44" t="s">
        <v>293</v>
      </c>
      <c r="G785">
        <v>8.1600000000000006E-2</v>
      </c>
      <c r="H785">
        <v>2206.9535999999998</v>
      </c>
      <c r="I785">
        <v>10107.201263724843</v>
      </c>
    </row>
    <row r="786" spans="1:9" x14ac:dyDescent="0.25">
      <c r="A786" t="s">
        <v>208</v>
      </c>
      <c r="B786" t="s">
        <v>294</v>
      </c>
      <c r="C786" t="s">
        <v>289</v>
      </c>
      <c r="D786">
        <v>60</v>
      </c>
      <c r="E786">
        <v>403.66666666666669</v>
      </c>
      <c r="F786" s="44" t="s">
        <v>291</v>
      </c>
      <c r="G786">
        <v>8.1600000000000006E-2</v>
      </c>
      <c r="H786">
        <v>1976.3520000000003</v>
      </c>
      <c r="I786">
        <v>5590.3317084688142</v>
      </c>
    </row>
    <row r="787" spans="1:9" x14ac:dyDescent="0.25">
      <c r="A787" t="s">
        <v>208</v>
      </c>
      <c r="B787" t="s">
        <v>495</v>
      </c>
      <c r="C787" t="s">
        <v>494</v>
      </c>
      <c r="D787">
        <v>4382</v>
      </c>
      <c r="E787">
        <v>597</v>
      </c>
      <c r="F787" s="44" t="s">
        <v>493</v>
      </c>
      <c r="G787">
        <v>8.1600000000000006E-2</v>
      </c>
      <c r="H787">
        <v>213470.00640000001</v>
      </c>
      <c r="I787">
        <v>207252.43339805846</v>
      </c>
    </row>
    <row r="788" spans="1:9" x14ac:dyDescent="0.25">
      <c r="A788" t="s">
        <v>208</v>
      </c>
      <c r="B788" t="s">
        <v>492</v>
      </c>
      <c r="C788" t="s">
        <v>491</v>
      </c>
      <c r="D788">
        <v>442</v>
      </c>
      <c r="E788">
        <v>0.68</v>
      </c>
      <c r="F788" s="44" t="s">
        <v>458</v>
      </c>
      <c r="G788">
        <v>8.1600000000000006E-2</v>
      </c>
      <c r="H788">
        <v>24.525696000000003</v>
      </c>
      <c r="I788">
        <v>427.06956667938641</v>
      </c>
    </row>
    <row r="789" spans="1:9" x14ac:dyDescent="0.25">
      <c r="A789" t="s">
        <v>208</v>
      </c>
      <c r="B789" t="s">
        <v>490</v>
      </c>
      <c r="C789" t="s">
        <v>489</v>
      </c>
      <c r="D789">
        <v>1040</v>
      </c>
      <c r="E789">
        <v>0.21</v>
      </c>
      <c r="F789" s="44" t="s">
        <v>458</v>
      </c>
      <c r="G789">
        <v>8.1600000000000006E-2</v>
      </c>
      <c r="H789">
        <v>17.821440000000003</v>
      </c>
      <c r="I789">
        <v>310.32736679124963</v>
      </c>
    </row>
    <row r="790" spans="1:9" x14ac:dyDescent="0.25">
      <c r="A790" t="s">
        <v>208</v>
      </c>
      <c r="B790" t="s">
        <v>488</v>
      </c>
      <c r="C790" t="s">
        <v>487</v>
      </c>
      <c r="D790">
        <v>17750</v>
      </c>
      <c r="E790">
        <v>0.5</v>
      </c>
      <c r="F790" s="44" t="s">
        <v>458</v>
      </c>
      <c r="G790">
        <v>8.1600000000000006E-2</v>
      </c>
      <c r="H790">
        <v>724.2</v>
      </c>
      <c r="I790">
        <v>12610.601558023536</v>
      </c>
    </row>
    <row r="791" spans="1:9" x14ac:dyDescent="0.25">
      <c r="A791" t="s">
        <v>208</v>
      </c>
      <c r="B791" t="s">
        <v>486</v>
      </c>
      <c r="C791" t="s">
        <v>485</v>
      </c>
      <c r="D791">
        <v>2407</v>
      </c>
      <c r="E791">
        <v>1.9899999999999998</v>
      </c>
      <c r="F791" s="44" t="s">
        <v>314</v>
      </c>
      <c r="G791">
        <v>8.1600000000000006E-2</v>
      </c>
      <c r="H791">
        <v>390.85828800000002</v>
      </c>
      <c r="I791">
        <v>9583.3420078104846</v>
      </c>
    </row>
    <row r="792" spans="1:9" x14ac:dyDescent="0.25">
      <c r="A792" t="s">
        <v>208</v>
      </c>
      <c r="B792" t="s">
        <v>484</v>
      </c>
      <c r="C792" t="s">
        <v>483</v>
      </c>
      <c r="D792">
        <v>10036</v>
      </c>
      <c r="E792">
        <v>0.4</v>
      </c>
      <c r="F792" s="44" t="s">
        <v>314</v>
      </c>
      <c r="G792">
        <v>8.1600000000000006E-2</v>
      </c>
      <c r="H792">
        <v>327.57504</v>
      </c>
      <c r="I792">
        <v>8031.7182414261606</v>
      </c>
    </row>
    <row r="793" spans="1:9" x14ac:dyDescent="0.25">
      <c r="A793" t="s">
        <v>208</v>
      </c>
      <c r="B793" t="s">
        <v>482</v>
      </c>
      <c r="C793" t="s">
        <v>481</v>
      </c>
      <c r="D793">
        <v>18197</v>
      </c>
      <c r="E793">
        <v>0.19</v>
      </c>
      <c r="F793" s="44" t="s">
        <v>314</v>
      </c>
      <c r="G793">
        <v>8.1600000000000006E-2</v>
      </c>
      <c r="H793">
        <v>282.12628800000005</v>
      </c>
      <c r="I793">
        <v>6917.3733557826954</v>
      </c>
    </row>
    <row r="794" spans="1:9" x14ac:dyDescent="0.25">
      <c r="A794" t="s">
        <v>208</v>
      </c>
      <c r="B794" t="s">
        <v>480</v>
      </c>
      <c r="C794" t="s">
        <v>479</v>
      </c>
      <c r="D794">
        <v>1569</v>
      </c>
      <c r="E794">
        <v>6.9999999999999993E-2</v>
      </c>
      <c r="F794" s="44" t="s">
        <v>314</v>
      </c>
      <c r="G794">
        <v>8.1600000000000006E-2</v>
      </c>
      <c r="H794">
        <v>8.9621279999999999</v>
      </c>
      <c r="I794">
        <v>219.7398401892774</v>
      </c>
    </row>
    <row r="795" spans="1:9" x14ac:dyDescent="0.25">
      <c r="A795" t="s">
        <v>208</v>
      </c>
      <c r="B795" t="s">
        <v>478</v>
      </c>
      <c r="C795" t="s">
        <v>477</v>
      </c>
      <c r="D795">
        <v>913</v>
      </c>
      <c r="E795">
        <v>1.5299999999999998</v>
      </c>
      <c r="F795" s="44" t="s">
        <v>314</v>
      </c>
      <c r="G795">
        <v>8.1600000000000006E-2</v>
      </c>
      <c r="H795">
        <v>113.98622399999999</v>
      </c>
      <c r="I795">
        <v>2794.7954599107684</v>
      </c>
    </row>
    <row r="796" spans="1:9" x14ac:dyDescent="0.25">
      <c r="A796" t="s">
        <v>208</v>
      </c>
      <c r="B796" t="s">
        <v>476</v>
      </c>
      <c r="C796" t="s">
        <v>475</v>
      </c>
      <c r="D796">
        <v>12079</v>
      </c>
      <c r="E796">
        <v>0.68</v>
      </c>
      <c r="F796" s="44" t="s">
        <v>314</v>
      </c>
      <c r="G796">
        <v>8.1600000000000006E-2</v>
      </c>
      <c r="H796">
        <v>670.23955200000012</v>
      </c>
      <c r="I796">
        <v>16433.410909218535</v>
      </c>
    </row>
    <row r="797" spans="1:9" x14ac:dyDescent="0.25">
      <c r="A797" t="s">
        <v>208</v>
      </c>
      <c r="B797" t="s">
        <v>474</v>
      </c>
      <c r="C797" t="s">
        <v>473</v>
      </c>
      <c r="D797">
        <v>6626</v>
      </c>
      <c r="E797">
        <v>0.75</v>
      </c>
      <c r="F797" s="44" t="s">
        <v>314</v>
      </c>
      <c r="G797">
        <v>8.1600000000000006E-2</v>
      </c>
      <c r="H797">
        <v>405.51120000000003</v>
      </c>
      <c r="I797">
        <v>9942.6125450297204</v>
      </c>
    </row>
    <row r="798" spans="1:9" x14ac:dyDescent="0.25">
      <c r="A798" t="s">
        <v>208</v>
      </c>
      <c r="B798" t="s">
        <v>472</v>
      </c>
      <c r="C798" t="s">
        <v>471</v>
      </c>
      <c r="D798">
        <v>936</v>
      </c>
      <c r="E798">
        <v>0.12</v>
      </c>
      <c r="F798" s="44" t="s">
        <v>314</v>
      </c>
      <c r="G798">
        <v>8.1600000000000006E-2</v>
      </c>
      <c r="H798">
        <v>9.1653120000000001</v>
      </c>
      <c r="I798">
        <v>224.72165027824488</v>
      </c>
    </row>
    <row r="799" spans="1:9" x14ac:dyDescent="0.25">
      <c r="A799" t="s">
        <v>208</v>
      </c>
      <c r="B799" t="s">
        <v>470</v>
      </c>
      <c r="C799" t="s">
        <v>469</v>
      </c>
      <c r="D799">
        <v>9</v>
      </c>
      <c r="E799">
        <v>3291.2200000000003</v>
      </c>
      <c r="F799" s="44" t="s">
        <v>361</v>
      </c>
      <c r="G799">
        <v>8.1600000000000006E-2</v>
      </c>
      <c r="H799">
        <v>2417.0719680000002</v>
      </c>
      <c r="I799">
        <v>28854.848254050106</v>
      </c>
    </row>
    <row r="800" spans="1:9" x14ac:dyDescent="0.25">
      <c r="A800" t="s">
        <v>208</v>
      </c>
      <c r="B800" t="s">
        <v>468</v>
      </c>
      <c r="C800" t="s">
        <v>467</v>
      </c>
      <c r="D800">
        <v>2</v>
      </c>
      <c r="E800">
        <v>2747.89</v>
      </c>
      <c r="F800" s="44" t="s">
        <v>361</v>
      </c>
      <c r="G800">
        <v>8.1600000000000006E-2</v>
      </c>
      <c r="H800">
        <v>448.455648</v>
      </c>
      <c r="I800">
        <v>5353.6344151221028</v>
      </c>
    </row>
    <row r="801" spans="1:9" x14ac:dyDescent="0.25">
      <c r="A801" t="s">
        <v>208</v>
      </c>
      <c r="B801" t="s">
        <v>466</v>
      </c>
      <c r="C801" t="s">
        <v>287</v>
      </c>
      <c r="D801">
        <v>10</v>
      </c>
      <c r="E801">
        <v>2153.09</v>
      </c>
      <c r="F801" s="44" t="s">
        <v>361</v>
      </c>
      <c r="G801">
        <v>8.1600000000000006E-2</v>
      </c>
      <c r="H801">
        <v>1756.9214400000001</v>
      </c>
      <c r="I801">
        <v>20974.014103285153</v>
      </c>
    </row>
    <row r="802" spans="1:9" x14ac:dyDescent="0.25">
      <c r="A802" t="s">
        <v>208</v>
      </c>
      <c r="B802" t="s">
        <v>465</v>
      </c>
      <c r="C802" t="s">
        <v>464</v>
      </c>
      <c r="D802">
        <v>1699</v>
      </c>
      <c r="E802">
        <v>46.61</v>
      </c>
      <c r="F802" s="44" t="s">
        <v>293</v>
      </c>
      <c r="G802">
        <v>8.1600000000000006E-2</v>
      </c>
      <c r="H802">
        <v>6461.9358240000001</v>
      </c>
      <c r="I802">
        <v>29593.773936362613</v>
      </c>
    </row>
    <row r="803" spans="1:9" x14ac:dyDescent="0.25">
      <c r="A803" t="s">
        <v>208</v>
      </c>
      <c r="B803" t="s">
        <v>465</v>
      </c>
      <c r="C803" t="s">
        <v>464</v>
      </c>
      <c r="D803">
        <v>55</v>
      </c>
      <c r="E803">
        <v>46.610000000000007</v>
      </c>
      <c r="F803" s="44" t="s">
        <v>293</v>
      </c>
      <c r="G803">
        <v>8.1600000000000006E-2</v>
      </c>
      <c r="H803">
        <v>209.18568000000005</v>
      </c>
      <c r="I803">
        <v>958.00916215417533</v>
      </c>
    </row>
    <row r="804" spans="1:9" x14ac:dyDescent="0.25">
      <c r="A804" t="s">
        <v>208</v>
      </c>
      <c r="B804" t="s">
        <v>463</v>
      </c>
      <c r="C804" t="s">
        <v>462</v>
      </c>
      <c r="D804">
        <v>67</v>
      </c>
      <c r="E804">
        <v>26.09</v>
      </c>
      <c r="F804" s="44" t="s">
        <v>314</v>
      </c>
      <c r="G804">
        <v>8.1600000000000006E-2</v>
      </c>
      <c r="H804">
        <v>142.63924800000001</v>
      </c>
      <c r="I804">
        <v>3497.3307188023546</v>
      </c>
    </row>
    <row r="805" spans="1:9" x14ac:dyDescent="0.25">
      <c r="A805" t="s">
        <v>208</v>
      </c>
      <c r="B805" t="s">
        <v>461</v>
      </c>
      <c r="C805" t="s">
        <v>270</v>
      </c>
      <c r="D805">
        <v>6164</v>
      </c>
      <c r="E805">
        <v>13.21</v>
      </c>
      <c r="F805" s="44" t="s">
        <v>314</v>
      </c>
      <c r="G805">
        <v>8.1600000000000006E-2</v>
      </c>
      <c r="H805">
        <v>6644.3975040000014</v>
      </c>
      <c r="I805">
        <v>162912.07240992252</v>
      </c>
    </row>
    <row r="806" spans="1:9" x14ac:dyDescent="0.25">
      <c r="A806" t="s">
        <v>208</v>
      </c>
      <c r="B806" t="s">
        <v>460</v>
      </c>
      <c r="C806" t="s">
        <v>269</v>
      </c>
      <c r="D806">
        <v>82</v>
      </c>
      <c r="E806">
        <v>10.76</v>
      </c>
      <c r="F806" s="44" t="s">
        <v>458</v>
      </c>
      <c r="G806">
        <v>8.1600000000000006E-2</v>
      </c>
      <c r="H806">
        <v>71.997312000000008</v>
      </c>
      <c r="I806">
        <v>1253.6998272310227</v>
      </c>
    </row>
    <row r="807" spans="1:9" x14ac:dyDescent="0.25">
      <c r="A807" t="s">
        <v>208</v>
      </c>
      <c r="B807" t="s">
        <v>459</v>
      </c>
      <c r="C807" t="s">
        <v>268</v>
      </c>
      <c r="D807">
        <v>300</v>
      </c>
      <c r="E807">
        <v>3.89</v>
      </c>
      <c r="F807" s="44" t="s">
        <v>458</v>
      </c>
      <c r="G807">
        <v>8.1600000000000006E-2</v>
      </c>
      <c r="H807">
        <v>95.227200000000011</v>
      </c>
      <c r="I807">
        <v>1658.2052978268696</v>
      </c>
    </row>
    <row r="808" spans="1:9" x14ac:dyDescent="0.25">
      <c r="A808" t="s">
        <v>208</v>
      </c>
      <c r="B808" t="s">
        <v>457</v>
      </c>
      <c r="C808" t="s">
        <v>456</v>
      </c>
      <c r="D808">
        <v>46</v>
      </c>
      <c r="E808">
        <v>84.110000000000014</v>
      </c>
      <c r="F808" s="44" t="s">
        <v>410</v>
      </c>
      <c r="G808">
        <v>8.1600000000000006E-2</v>
      </c>
      <c r="H808">
        <v>315.71529600000008</v>
      </c>
      <c r="I808">
        <v>4697.0463793012686</v>
      </c>
    </row>
    <row r="809" spans="1:9" x14ac:dyDescent="0.25">
      <c r="A809" t="s">
        <v>208</v>
      </c>
      <c r="B809" t="s">
        <v>455</v>
      </c>
      <c r="C809" t="s">
        <v>454</v>
      </c>
      <c r="D809">
        <v>14143</v>
      </c>
      <c r="E809">
        <v>0.16</v>
      </c>
      <c r="F809" s="44" t="s">
        <v>314</v>
      </c>
      <c r="G809">
        <v>8.1600000000000006E-2</v>
      </c>
      <c r="H809">
        <v>184.65100800000002</v>
      </c>
      <c r="I809">
        <v>4527.4049855914791</v>
      </c>
    </row>
    <row r="810" spans="1:9" x14ac:dyDescent="0.25">
      <c r="A810" t="s">
        <v>208</v>
      </c>
      <c r="B810" t="s">
        <v>453</v>
      </c>
      <c r="C810" t="s">
        <v>452</v>
      </c>
      <c r="D810">
        <v>3596</v>
      </c>
      <c r="E810">
        <v>0.16</v>
      </c>
      <c r="F810" s="44" t="s">
        <v>314</v>
      </c>
      <c r="G810">
        <v>8.1600000000000006E-2</v>
      </c>
      <c r="H810">
        <v>46.949376000000008</v>
      </c>
      <c r="I810">
        <v>1151.1382541318644</v>
      </c>
    </row>
    <row r="811" spans="1:9" x14ac:dyDescent="0.25">
      <c r="A811" t="s">
        <v>208</v>
      </c>
      <c r="B811" t="s">
        <v>451</v>
      </c>
      <c r="C811" t="s">
        <v>450</v>
      </c>
      <c r="D811">
        <v>3541</v>
      </c>
      <c r="E811">
        <v>1.99</v>
      </c>
      <c r="F811" s="44" t="s">
        <v>314</v>
      </c>
      <c r="G811">
        <v>8.1600000000000006E-2</v>
      </c>
      <c r="H811">
        <v>575.00174400000003</v>
      </c>
      <c r="I811">
        <v>14098.302471814261</v>
      </c>
    </row>
    <row r="812" spans="1:9" x14ac:dyDescent="0.25">
      <c r="A812" t="s">
        <v>208</v>
      </c>
      <c r="B812" t="s">
        <v>449</v>
      </c>
      <c r="C812" t="s">
        <v>267</v>
      </c>
      <c r="D812">
        <v>1912</v>
      </c>
      <c r="E812">
        <v>2.02</v>
      </c>
      <c r="F812" s="44" t="s">
        <v>314</v>
      </c>
      <c r="G812">
        <v>8.1600000000000006E-2</v>
      </c>
      <c r="H812">
        <v>315.15878400000003</v>
      </c>
      <c r="I812">
        <v>7727.2876297244366</v>
      </c>
    </row>
    <row r="813" spans="1:9" x14ac:dyDescent="0.25">
      <c r="A813" t="s">
        <v>208</v>
      </c>
      <c r="B813" t="s">
        <v>448</v>
      </c>
      <c r="C813" t="s">
        <v>447</v>
      </c>
      <c r="D813">
        <v>18978</v>
      </c>
      <c r="E813">
        <v>0.39999999999999997</v>
      </c>
      <c r="F813" s="44" t="s">
        <v>314</v>
      </c>
      <c r="G813">
        <v>8.1600000000000006E-2</v>
      </c>
      <c r="H813">
        <v>619.4419200000001</v>
      </c>
      <c r="I813">
        <v>15187.918372437794</v>
      </c>
    </row>
    <row r="814" spans="1:9" x14ac:dyDescent="0.25">
      <c r="A814" t="s">
        <v>208</v>
      </c>
      <c r="B814" t="s">
        <v>446</v>
      </c>
      <c r="C814" t="s">
        <v>266</v>
      </c>
      <c r="D814">
        <v>33180</v>
      </c>
      <c r="E814">
        <v>0.43</v>
      </c>
      <c r="F814" s="44" t="s">
        <v>314</v>
      </c>
      <c r="G814">
        <v>8.1600000000000006E-2</v>
      </c>
      <c r="H814">
        <v>1164.21984</v>
      </c>
      <c r="I814">
        <v>28545.171591700775</v>
      </c>
    </row>
    <row r="815" spans="1:9" x14ac:dyDescent="0.25">
      <c r="A815" t="s">
        <v>208</v>
      </c>
      <c r="B815" t="s">
        <v>445</v>
      </c>
      <c r="C815" t="s">
        <v>444</v>
      </c>
      <c r="D815">
        <v>1000</v>
      </c>
      <c r="E815">
        <v>0.19</v>
      </c>
      <c r="F815" s="44" t="s">
        <v>314</v>
      </c>
      <c r="G815">
        <v>8.1600000000000006E-2</v>
      </c>
      <c r="H815">
        <v>15.504000000000001</v>
      </c>
      <c r="I815">
        <v>380.13811923848408</v>
      </c>
    </row>
    <row r="816" spans="1:9" x14ac:dyDescent="0.25">
      <c r="A816" t="s">
        <v>208</v>
      </c>
      <c r="B816" t="s">
        <v>443</v>
      </c>
      <c r="C816" t="s">
        <v>442</v>
      </c>
      <c r="D816">
        <v>18069</v>
      </c>
      <c r="E816">
        <v>0.22999999999999998</v>
      </c>
      <c r="F816" s="44" t="s">
        <v>314</v>
      </c>
      <c r="G816">
        <v>8.1600000000000006E-2</v>
      </c>
      <c r="H816">
        <v>339.11899199999999</v>
      </c>
      <c r="I816">
        <v>8314.7610821033613</v>
      </c>
    </row>
    <row r="817" spans="1:9" x14ac:dyDescent="0.25">
      <c r="A817" t="s">
        <v>208</v>
      </c>
      <c r="B817" t="s">
        <v>441</v>
      </c>
      <c r="C817" t="s">
        <v>440</v>
      </c>
      <c r="D817">
        <v>10283</v>
      </c>
      <c r="E817">
        <v>1.5299999999999998</v>
      </c>
      <c r="F817" s="44" t="s">
        <v>314</v>
      </c>
      <c r="G817">
        <v>8.1600000000000006E-2</v>
      </c>
      <c r="H817">
        <v>1283.8119839999999</v>
      </c>
      <c r="I817">
        <v>31477.416992620409</v>
      </c>
    </row>
    <row r="818" spans="1:9" x14ac:dyDescent="0.25">
      <c r="A818" t="s">
        <v>208</v>
      </c>
      <c r="B818" t="s">
        <v>438</v>
      </c>
      <c r="C818" t="s">
        <v>439</v>
      </c>
      <c r="D818">
        <v>10588</v>
      </c>
      <c r="E818">
        <v>0.68</v>
      </c>
      <c r="F818" s="44" t="s">
        <v>314</v>
      </c>
      <c r="G818">
        <v>8.1600000000000006E-2</v>
      </c>
      <c r="H818">
        <v>587.50694400000009</v>
      </c>
      <c r="I818">
        <v>14404.913875884251</v>
      </c>
    </row>
    <row r="819" spans="1:9" x14ac:dyDescent="0.25">
      <c r="A819" t="s">
        <v>208</v>
      </c>
      <c r="B819" t="s">
        <v>438</v>
      </c>
      <c r="C819" t="s">
        <v>437</v>
      </c>
      <c r="D819">
        <v>5272</v>
      </c>
      <c r="E819">
        <v>0.72</v>
      </c>
      <c r="F819" s="44" t="s">
        <v>314</v>
      </c>
      <c r="G819">
        <v>8.1600000000000006E-2</v>
      </c>
      <c r="H819">
        <v>309.740544</v>
      </c>
      <c r="I819">
        <v>7594.4393606853027</v>
      </c>
    </row>
    <row r="820" spans="1:9" x14ac:dyDescent="0.25">
      <c r="A820" t="s">
        <v>208</v>
      </c>
      <c r="B820" t="s">
        <v>436</v>
      </c>
      <c r="C820" t="s">
        <v>265</v>
      </c>
      <c r="D820">
        <v>18016</v>
      </c>
      <c r="E820">
        <v>0.75</v>
      </c>
      <c r="F820" s="44" t="s">
        <v>314</v>
      </c>
      <c r="G820">
        <v>8.1600000000000006E-2</v>
      </c>
      <c r="H820">
        <v>1102.5792000000001</v>
      </c>
      <c r="I820">
        <v>27033.8224586863</v>
      </c>
    </row>
    <row r="821" spans="1:9" x14ac:dyDescent="0.25">
      <c r="A821" t="s">
        <v>208</v>
      </c>
      <c r="B821" t="s">
        <v>435</v>
      </c>
      <c r="C821" t="s">
        <v>434</v>
      </c>
      <c r="D821">
        <v>8488</v>
      </c>
      <c r="E821">
        <v>9.9600000000000009</v>
      </c>
      <c r="F821" s="44" t="s">
        <v>314</v>
      </c>
      <c r="G821">
        <v>8.1600000000000006E-2</v>
      </c>
      <c r="H821">
        <v>6898.5031680000011</v>
      </c>
      <c r="I821">
        <v>169142.41614062467</v>
      </c>
    </row>
    <row r="822" spans="1:9" x14ac:dyDescent="0.25">
      <c r="A822" t="s">
        <v>208</v>
      </c>
      <c r="B822" t="s">
        <v>433</v>
      </c>
      <c r="C822" t="s">
        <v>264</v>
      </c>
      <c r="D822">
        <v>19340</v>
      </c>
      <c r="E822">
        <v>5.03</v>
      </c>
      <c r="F822" s="44" t="s">
        <v>314</v>
      </c>
      <c r="G822">
        <v>8.1600000000000006E-2</v>
      </c>
      <c r="H822">
        <v>7938.0643200000004</v>
      </c>
      <c r="I822">
        <v>194631.11719549255</v>
      </c>
    </row>
    <row r="823" spans="1:9" x14ac:dyDescent="0.25">
      <c r="A823" t="s">
        <v>208</v>
      </c>
      <c r="B823" t="s">
        <v>432</v>
      </c>
      <c r="C823" t="s">
        <v>263</v>
      </c>
      <c r="D823">
        <v>222</v>
      </c>
      <c r="E823">
        <v>10.87</v>
      </c>
      <c r="F823" s="44" t="s">
        <v>314</v>
      </c>
      <c r="G823">
        <v>8.1600000000000006E-2</v>
      </c>
      <c r="H823">
        <v>196.91222400000001</v>
      </c>
      <c r="I823">
        <v>4828.0342161008184</v>
      </c>
    </row>
    <row r="824" spans="1:9" x14ac:dyDescent="0.25">
      <c r="A824" t="s">
        <v>208</v>
      </c>
      <c r="B824" t="s">
        <v>431</v>
      </c>
      <c r="C824" t="s">
        <v>430</v>
      </c>
      <c r="D824">
        <v>959</v>
      </c>
      <c r="E824">
        <v>5.8200000000000012</v>
      </c>
      <c r="F824" s="44" t="s">
        <v>314</v>
      </c>
      <c r="G824">
        <v>8.1600000000000006E-2</v>
      </c>
      <c r="H824">
        <v>455.44060800000011</v>
      </c>
      <c r="I824">
        <v>11166.817347133108</v>
      </c>
    </row>
    <row r="825" spans="1:9" x14ac:dyDescent="0.25">
      <c r="A825" t="s">
        <v>208</v>
      </c>
      <c r="B825" t="s">
        <v>429</v>
      </c>
      <c r="C825" t="s">
        <v>428</v>
      </c>
      <c r="D825">
        <v>6535</v>
      </c>
      <c r="E825">
        <v>0.41</v>
      </c>
      <c r="F825" s="44" t="s">
        <v>361</v>
      </c>
      <c r="G825">
        <v>8.1600000000000006E-2</v>
      </c>
      <c r="H825">
        <v>218.63496000000001</v>
      </c>
      <c r="I825">
        <v>2610.0499601798847</v>
      </c>
    </row>
    <row r="826" spans="1:9" x14ac:dyDescent="0.25">
      <c r="A826" t="s">
        <v>208</v>
      </c>
      <c r="B826" t="s">
        <v>427</v>
      </c>
      <c r="C826" t="s">
        <v>426</v>
      </c>
      <c r="D826">
        <v>76</v>
      </c>
      <c r="E826">
        <v>27.75</v>
      </c>
      <c r="F826" s="44" t="s">
        <v>410</v>
      </c>
      <c r="G826">
        <v>8.1600000000000006E-2</v>
      </c>
      <c r="H826">
        <v>172.09440000000001</v>
      </c>
      <c r="I826">
        <v>2560.3301096251735</v>
      </c>
    </row>
    <row r="827" spans="1:9" x14ac:dyDescent="0.25">
      <c r="A827" t="s">
        <v>208</v>
      </c>
      <c r="B827" t="s">
        <v>425</v>
      </c>
      <c r="C827" t="s">
        <v>262</v>
      </c>
      <c r="D827">
        <v>144</v>
      </c>
      <c r="E827">
        <v>793.30999999999847</v>
      </c>
      <c r="F827" s="44" t="s">
        <v>361</v>
      </c>
      <c r="G827">
        <v>8.1600000000000006E-2</v>
      </c>
      <c r="H827">
        <v>9321.7098239999832</v>
      </c>
      <c r="I827">
        <v>111281.96677667466</v>
      </c>
    </row>
    <row r="828" spans="1:9" x14ac:dyDescent="0.25">
      <c r="A828" t="s">
        <v>208</v>
      </c>
      <c r="B828" t="s">
        <v>424</v>
      </c>
      <c r="C828" t="s">
        <v>276</v>
      </c>
      <c r="D828">
        <v>1</v>
      </c>
      <c r="E828">
        <v>7613.37</v>
      </c>
      <c r="F828" s="44" t="s">
        <v>361</v>
      </c>
      <c r="G828">
        <v>8.1600000000000006E-2</v>
      </c>
      <c r="H828">
        <v>621.250992</v>
      </c>
      <c r="I828">
        <v>7416.4540150912444</v>
      </c>
    </row>
    <row r="829" spans="1:9" x14ac:dyDescent="0.25">
      <c r="A829" t="s">
        <v>208</v>
      </c>
      <c r="B829" t="s">
        <v>423</v>
      </c>
      <c r="C829" t="s">
        <v>422</v>
      </c>
      <c r="D829">
        <v>1</v>
      </c>
      <c r="E829">
        <v>6501.16</v>
      </c>
      <c r="F829" s="44" t="s">
        <v>361</v>
      </c>
      <c r="G829">
        <v>8.1600000000000006E-2</v>
      </c>
      <c r="H829">
        <v>530.49465600000008</v>
      </c>
      <c r="I829">
        <v>6333.0107672096065</v>
      </c>
    </row>
    <row r="830" spans="1:9" x14ac:dyDescent="0.25">
      <c r="A830" t="s">
        <v>208</v>
      </c>
      <c r="B830" t="s">
        <v>421</v>
      </c>
      <c r="C830" t="s">
        <v>261</v>
      </c>
      <c r="D830">
        <v>20</v>
      </c>
      <c r="E830">
        <v>7235.5899999999983</v>
      </c>
      <c r="F830" s="44" t="s">
        <v>361</v>
      </c>
      <c r="G830">
        <v>8.1600000000000006E-2</v>
      </c>
      <c r="H830">
        <v>11808.48288</v>
      </c>
      <c r="I830">
        <v>140968.90209474662</v>
      </c>
    </row>
    <row r="831" spans="1:9" x14ac:dyDescent="0.25">
      <c r="A831" t="s">
        <v>208</v>
      </c>
      <c r="B831" t="s">
        <v>420</v>
      </c>
      <c r="C831" t="s">
        <v>260</v>
      </c>
      <c r="D831">
        <v>1</v>
      </c>
      <c r="E831">
        <v>6205.71</v>
      </c>
      <c r="F831" s="44" t="s">
        <v>361</v>
      </c>
      <c r="G831">
        <v>8.1600000000000006E-2</v>
      </c>
      <c r="H831">
        <v>506.38593600000002</v>
      </c>
      <c r="I831">
        <v>6045.2024328243451</v>
      </c>
    </row>
    <row r="832" spans="1:9" x14ac:dyDescent="0.25">
      <c r="A832" t="s">
        <v>208</v>
      </c>
      <c r="B832" t="s">
        <v>419</v>
      </c>
      <c r="C832" t="s">
        <v>418</v>
      </c>
      <c r="D832">
        <v>25</v>
      </c>
      <c r="E832">
        <v>754.08000000000027</v>
      </c>
      <c r="F832" s="44" t="s">
        <v>361</v>
      </c>
      <c r="G832">
        <v>8.1600000000000006E-2</v>
      </c>
      <c r="H832">
        <v>1538.3232000000007</v>
      </c>
      <c r="I832">
        <v>18364.402504081663</v>
      </c>
    </row>
    <row r="833" spans="1:9" x14ac:dyDescent="0.25">
      <c r="A833" t="s">
        <v>208</v>
      </c>
      <c r="B833" t="s">
        <v>417</v>
      </c>
      <c r="C833" t="s">
        <v>416</v>
      </c>
      <c r="D833">
        <v>58</v>
      </c>
      <c r="E833">
        <v>679.43999999999994</v>
      </c>
      <c r="F833" s="44" t="s">
        <v>361</v>
      </c>
      <c r="G833">
        <v>8.1600000000000006E-2</v>
      </c>
      <c r="H833">
        <v>3215.653632</v>
      </c>
      <c r="I833">
        <v>38388.264320371731</v>
      </c>
    </row>
    <row r="834" spans="1:9" x14ac:dyDescent="0.25">
      <c r="A834" t="s">
        <v>208</v>
      </c>
      <c r="B834" t="s">
        <v>415</v>
      </c>
      <c r="C834" t="s">
        <v>414</v>
      </c>
      <c r="D834">
        <v>1</v>
      </c>
      <c r="E834">
        <v>1032.71</v>
      </c>
      <c r="F834" s="44" t="s">
        <v>410</v>
      </c>
      <c r="G834">
        <v>8.1600000000000006E-2</v>
      </c>
      <c r="H834">
        <v>84.269136000000003</v>
      </c>
      <c r="I834">
        <v>1253.7119523523056</v>
      </c>
    </row>
    <row r="835" spans="1:9" x14ac:dyDescent="0.25">
      <c r="A835" t="s">
        <v>208</v>
      </c>
      <c r="B835" t="s">
        <v>413</v>
      </c>
      <c r="C835" t="s">
        <v>258</v>
      </c>
      <c r="D835">
        <v>108</v>
      </c>
      <c r="E835">
        <v>1307.1499999999974</v>
      </c>
      <c r="F835" s="44" t="s">
        <v>361</v>
      </c>
      <c r="G835">
        <v>8.1600000000000006E-2</v>
      </c>
      <c r="H835">
        <v>11519.651519999978</v>
      </c>
      <c r="I835">
        <v>137520.8520680411</v>
      </c>
    </row>
    <row r="836" spans="1:9" x14ac:dyDescent="0.25">
      <c r="A836" t="s">
        <v>208</v>
      </c>
      <c r="B836" t="s">
        <v>412</v>
      </c>
      <c r="C836" t="s">
        <v>257</v>
      </c>
      <c r="D836">
        <v>17</v>
      </c>
      <c r="E836">
        <v>7674.449999999998</v>
      </c>
      <c r="F836" s="44" t="s">
        <v>361</v>
      </c>
      <c r="G836">
        <v>8.1600000000000006E-2</v>
      </c>
      <c r="H836">
        <v>10645.997039999998</v>
      </c>
      <c r="I836">
        <v>127091.22159753025</v>
      </c>
    </row>
    <row r="837" spans="1:9" x14ac:dyDescent="0.25">
      <c r="A837" t="s">
        <v>208</v>
      </c>
      <c r="B837" t="s">
        <v>411</v>
      </c>
      <c r="C837" t="s">
        <v>254</v>
      </c>
      <c r="D837">
        <v>4</v>
      </c>
      <c r="E837">
        <v>1032.71</v>
      </c>
      <c r="F837" s="44" t="s">
        <v>410</v>
      </c>
      <c r="G837">
        <v>8.1600000000000006E-2</v>
      </c>
      <c r="H837">
        <v>337.07654400000001</v>
      </c>
      <c r="I837">
        <v>5014.8478094092225</v>
      </c>
    </row>
    <row r="838" spans="1:9" x14ac:dyDescent="0.25">
      <c r="A838" t="s">
        <v>208</v>
      </c>
      <c r="B838" t="s">
        <v>409</v>
      </c>
      <c r="C838" t="s">
        <v>408</v>
      </c>
      <c r="D838">
        <v>1</v>
      </c>
      <c r="E838">
        <v>504.71</v>
      </c>
      <c r="F838" s="44" t="s">
        <v>407</v>
      </c>
      <c r="G838">
        <v>8.1600000000000006E-2</v>
      </c>
      <c r="H838">
        <v>41.184336000000002</v>
      </c>
      <c r="I838">
        <v>566.42930384476176</v>
      </c>
    </row>
    <row r="839" spans="1:9" x14ac:dyDescent="0.25">
      <c r="A839" t="s">
        <v>208</v>
      </c>
      <c r="B839" t="s">
        <v>406</v>
      </c>
      <c r="C839" t="s">
        <v>253</v>
      </c>
      <c r="D839">
        <v>3</v>
      </c>
      <c r="E839">
        <v>850.53000000000009</v>
      </c>
      <c r="F839" s="44" t="s">
        <v>361</v>
      </c>
      <c r="G839">
        <v>8.1600000000000006E-2</v>
      </c>
      <c r="H839">
        <v>208.209744</v>
      </c>
      <c r="I839">
        <v>2485.594408306265</v>
      </c>
    </row>
    <row r="840" spans="1:9" x14ac:dyDescent="0.25">
      <c r="A840" t="s">
        <v>208</v>
      </c>
      <c r="B840" t="s">
        <v>405</v>
      </c>
      <c r="C840" t="s">
        <v>252</v>
      </c>
      <c r="D840">
        <v>2</v>
      </c>
      <c r="E840">
        <v>3291.22</v>
      </c>
      <c r="F840" s="44" t="s">
        <v>361</v>
      </c>
      <c r="G840">
        <v>8.1600000000000006E-2</v>
      </c>
      <c r="H840">
        <v>537.12710400000003</v>
      </c>
      <c r="I840">
        <v>6412.1885009000234</v>
      </c>
    </row>
    <row r="841" spans="1:9" x14ac:dyDescent="0.25">
      <c r="A841" t="s">
        <v>208</v>
      </c>
      <c r="B841" t="s">
        <v>404</v>
      </c>
      <c r="C841" t="s">
        <v>251</v>
      </c>
      <c r="D841">
        <v>9</v>
      </c>
      <c r="E841">
        <v>2747.89</v>
      </c>
      <c r="F841" s="44" t="s">
        <v>361</v>
      </c>
      <c r="G841">
        <v>8.1600000000000006E-2</v>
      </c>
      <c r="H841">
        <v>2018.050416</v>
      </c>
      <c r="I841">
        <v>24091.35486804946</v>
      </c>
    </row>
    <row r="842" spans="1:9" x14ac:dyDescent="0.25">
      <c r="A842" t="s">
        <v>208</v>
      </c>
      <c r="B842" t="s">
        <v>403</v>
      </c>
      <c r="C842" t="s">
        <v>250</v>
      </c>
      <c r="D842">
        <v>200</v>
      </c>
      <c r="E842">
        <v>2153.0900000000083</v>
      </c>
      <c r="F842" s="44" t="s">
        <v>361</v>
      </c>
      <c r="G842">
        <v>8.1600000000000006E-2</v>
      </c>
      <c r="H842">
        <v>35138.42880000014</v>
      </c>
      <c r="I842">
        <v>419480.2820657047</v>
      </c>
    </row>
    <row r="843" spans="1:9" x14ac:dyDescent="0.25">
      <c r="A843" t="s">
        <v>208</v>
      </c>
      <c r="B843" t="s">
        <v>402</v>
      </c>
      <c r="C843" t="s">
        <v>249</v>
      </c>
      <c r="D843">
        <v>2</v>
      </c>
      <c r="E843">
        <v>6685.75</v>
      </c>
      <c r="F843" s="44" t="s">
        <v>361</v>
      </c>
      <c r="G843">
        <v>8.1600000000000006E-2</v>
      </c>
      <c r="H843">
        <v>1091.1144000000002</v>
      </c>
      <c r="I843">
        <v>13025.65287944663</v>
      </c>
    </row>
    <row r="844" spans="1:9" x14ac:dyDescent="0.25">
      <c r="A844" t="s">
        <v>208</v>
      </c>
      <c r="B844" t="s">
        <v>401</v>
      </c>
      <c r="C844" t="s">
        <v>248</v>
      </c>
      <c r="D844">
        <v>1</v>
      </c>
      <c r="E844">
        <v>1330.47</v>
      </c>
      <c r="F844" s="44" t="s">
        <v>361</v>
      </c>
      <c r="G844">
        <v>8.1600000000000006E-2</v>
      </c>
      <c r="H844">
        <v>108.56635200000001</v>
      </c>
      <c r="I844">
        <v>1296.0580627840825</v>
      </c>
    </row>
    <row r="845" spans="1:9" x14ac:dyDescent="0.25">
      <c r="A845" t="s">
        <v>208</v>
      </c>
      <c r="B845" t="s">
        <v>400</v>
      </c>
      <c r="C845" t="s">
        <v>399</v>
      </c>
      <c r="D845">
        <v>722</v>
      </c>
      <c r="E845">
        <v>35.510000000000069</v>
      </c>
      <c r="F845" s="44" t="s">
        <v>361</v>
      </c>
      <c r="G845">
        <v>8.1600000000000006E-2</v>
      </c>
      <c r="H845">
        <v>2092.0787520000044</v>
      </c>
      <c r="I845">
        <v>24975.100337799562</v>
      </c>
    </row>
    <row r="846" spans="1:9" x14ac:dyDescent="0.25">
      <c r="A846" t="s">
        <v>208</v>
      </c>
      <c r="B846" t="s">
        <v>398</v>
      </c>
      <c r="C846" t="s">
        <v>247</v>
      </c>
      <c r="D846">
        <v>18</v>
      </c>
      <c r="E846">
        <v>468.93000000000006</v>
      </c>
      <c r="F846" s="44" t="s">
        <v>293</v>
      </c>
      <c r="G846">
        <v>8.1600000000000006E-2</v>
      </c>
      <c r="H846">
        <v>688.76438400000006</v>
      </c>
      <c r="I846">
        <v>3154.3391996884138</v>
      </c>
    </row>
    <row r="847" spans="1:9" x14ac:dyDescent="0.25">
      <c r="A847" t="s">
        <v>208</v>
      </c>
      <c r="B847" t="s">
        <v>397</v>
      </c>
      <c r="C847" t="s">
        <v>246</v>
      </c>
      <c r="D847">
        <v>51</v>
      </c>
      <c r="E847">
        <v>677.70000000000039</v>
      </c>
      <c r="F847" s="44" t="s">
        <v>293</v>
      </c>
      <c r="G847">
        <v>8.1600000000000006E-2</v>
      </c>
      <c r="H847">
        <v>2820.3163200000017</v>
      </c>
      <c r="I847">
        <v>12916.222920866037</v>
      </c>
    </row>
    <row r="848" spans="1:9" x14ac:dyDescent="0.25">
      <c r="A848" t="s">
        <v>208</v>
      </c>
      <c r="B848" t="s">
        <v>396</v>
      </c>
      <c r="C848" t="s">
        <v>395</v>
      </c>
      <c r="D848">
        <v>45</v>
      </c>
      <c r="E848">
        <v>468.93000000000023</v>
      </c>
      <c r="F848" s="44" t="s">
        <v>293</v>
      </c>
      <c r="G848">
        <v>8.1600000000000006E-2</v>
      </c>
      <c r="H848">
        <v>1721.9109600000008</v>
      </c>
      <c r="I848">
        <v>7885.8479992210378</v>
      </c>
    </row>
    <row r="849" spans="1:9" x14ac:dyDescent="0.25">
      <c r="A849" t="s">
        <v>208</v>
      </c>
      <c r="B849" t="s">
        <v>394</v>
      </c>
      <c r="C849" t="s">
        <v>393</v>
      </c>
      <c r="D849">
        <v>76</v>
      </c>
      <c r="E849">
        <v>677.69999999999925</v>
      </c>
      <c r="F849" s="44" t="s">
        <v>293</v>
      </c>
      <c r="G849">
        <v>8.1600000000000006E-2</v>
      </c>
      <c r="H849">
        <v>4202.8243199999961</v>
      </c>
      <c r="I849">
        <v>19247.704744819948</v>
      </c>
    </row>
    <row r="850" spans="1:9" x14ac:dyDescent="0.25">
      <c r="A850" t="s">
        <v>208</v>
      </c>
      <c r="B850" t="s">
        <v>392</v>
      </c>
      <c r="C850" t="s">
        <v>245</v>
      </c>
      <c r="D850">
        <v>5</v>
      </c>
      <c r="E850">
        <v>100.35</v>
      </c>
      <c r="F850" s="44" t="s">
        <v>361</v>
      </c>
      <c r="G850">
        <v>8.1600000000000006E-2</v>
      </c>
      <c r="H850">
        <v>40.942800000000005</v>
      </c>
      <c r="I850">
        <v>488.77248867085569</v>
      </c>
    </row>
    <row r="851" spans="1:9" x14ac:dyDescent="0.25">
      <c r="A851" t="s">
        <v>208</v>
      </c>
      <c r="B851" t="s">
        <v>391</v>
      </c>
      <c r="C851" t="s">
        <v>390</v>
      </c>
      <c r="D851">
        <v>4</v>
      </c>
      <c r="E851">
        <v>6205.71</v>
      </c>
      <c r="F851" s="44" t="s">
        <v>361</v>
      </c>
      <c r="G851">
        <v>8.1600000000000006E-2</v>
      </c>
      <c r="H851">
        <v>2025.5437440000001</v>
      </c>
      <c r="I851">
        <v>24180.80973129738</v>
      </c>
    </row>
    <row r="852" spans="1:9" x14ac:dyDescent="0.25">
      <c r="A852" t="s">
        <v>208</v>
      </c>
      <c r="B852" t="s">
        <v>389</v>
      </c>
      <c r="C852" t="s">
        <v>388</v>
      </c>
      <c r="D852">
        <v>4</v>
      </c>
      <c r="E852">
        <v>7613.37</v>
      </c>
      <c r="F852" s="44" t="s">
        <v>361</v>
      </c>
      <c r="G852">
        <v>8.1600000000000006E-2</v>
      </c>
      <c r="H852">
        <v>2485.003968</v>
      </c>
      <c r="I852">
        <v>29665.816060364978</v>
      </c>
    </row>
    <row r="853" spans="1:9" x14ac:dyDescent="0.25">
      <c r="A853" t="s">
        <v>208</v>
      </c>
      <c r="B853" t="s">
        <v>387</v>
      </c>
      <c r="C853" t="s">
        <v>386</v>
      </c>
      <c r="D853">
        <v>17</v>
      </c>
      <c r="E853">
        <v>7235.5899999999974</v>
      </c>
      <c r="F853" s="44" t="s">
        <v>361</v>
      </c>
      <c r="G853">
        <v>8.1600000000000006E-2</v>
      </c>
      <c r="H853">
        <v>10037.210447999998</v>
      </c>
      <c r="I853">
        <v>119823.56678053462</v>
      </c>
    </row>
    <row r="854" spans="1:9" x14ac:dyDescent="0.25">
      <c r="A854" t="s">
        <v>208</v>
      </c>
      <c r="B854" t="s">
        <v>385</v>
      </c>
      <c r="C854" t="s">
        <v>384</v>
      </c>
      <c r="D854">
        <v>87</v>
      </c>
      <c r="E854">
        <v>793.30999999999904</v>
      </c>
      <c r="F854" s="44" t="s">
        <v>361</v>
      </c>
      <c r="G854">
        <v>8.1600000000000006E-2</v>
      </c>
      <c r="H854">
        <v>5631.8663519999936</v>
      </c>
      <c r="I854">
        <v>67232.854927574313</v>
      </c>
    </row>
    <row r="855" spans="1:9" x14ac:dyDescent="0.25">
      <c r="A855" t="s">
        <v>208</v>
      </c>
      <c r="B855" t="s">
        <v>383</v>
      </c>
      <c r="C855" t="s">
        <v>382</v>
      </c>
      <c r="D855">
        <v>5</v>
      </c>
      <c r="E855">
        <v>3291.22</v>
      </c>
      <c r="F855" s="44" t="s">
        <v>361</v>
      </c>
      <c r="G855">
        <v>8.1600000000000006E-2</v>
      </c>
      <c r="H855">
        <v>1342.8177600000001</v>
      </c>
      <c r="I855">
        <v>16030.471252250061</v>
      </c>
    </row>
    <row r="856" spans="1:9" x14ac:dyDescent="0.25">
      <c r="A856" t="s">
        <v>208</v>
      </c>
      <c r="B856" t="s">
        <v>381</v>
      </c>
      <c r="C856" t="s">
        <v>380</v>
      </c>
      <c r="D856">
        <v>17</v>
      </c>
      <c r="E856">
        <v>2747.89</v>
      </c>
      <c r="F856" s="44" t="s">
        <v>361</v>
      </c>
      <c r="G856">
        <v>8.1600000000000006E-2</v>
      </c>
      <c r="H856">
        <v>3811.873008</v>
      </c>
      <c r="I856">
        <v>45505.892528537872</v>
      </c>
    </row>
    <row r="857" spans="1:9" x14ac:dyDescent="0.25">
      <c r="A857" t="s">
        <v>208</v>
      </c>
      <c r="B857" t="s">
        <v>379</v>
      </c>
      <c r="C857" t="s">
        <v>378</v>
      </c>
      <c r="D857">
        <v>152</v>
      </c>
      <c r="E857">
        <v>2153.0900000000024</v>
      </c>
      <c r="F857" s="44" t="s">
        <v>361</v>
      </c>
      <c r="G857">
        <v>8.1600000000000006E-2</v>
      </c>
      <c r="H857">
        <v>26705.205888000033</v>
      </c>
      <c r="I857">
        <v>318805.01436993468</v>
      </c>
    </row>
    <row r="858" spans="1:9" x14ac:dyDescent="0.25">
      <c r="A858" t="s">
        <v>208</v>
      </c>
      <c r="B858" t="s">
        <v>377</v>
      </c>
      <c r="C858" t="s">
        <v>376</v>
      </c>
      <c r="D858">
        <v>2</v>
      </c>
      <c r="E858">
        <v>100.35</v>
      </c>
      <c r="F858" s="44" t="s">
        <v>361</v>
      </c>
      <c r="G858">
        <v>8.1600000000000006E-2</v>
      </c>
      <c r="H858">
        <v>16.377120000000001</v>
      </c>
      <c r="I858">
        <v>195.50899546834225</v>
      </c>
    </row>
    <row r="859" spans="1:9" x14ac:dyDescent="0.25">
      <c r="A859" t="s">
        <v>208</v>
      </c>
      <c r="B859" t="s">
        <v>375</v>
      </c>
      <c r="C859" t="s">
        <v>374</v>
      </c>
      <c r="D859">
        <v>1</v>
      </c>
      <c r="E859">
        <v>6685.75</v>
      </c>
      <c r="F859" s="44" t="s">
        <v>361</v>
      </c>
      <c r="G859">
        <v>8.1600000000000006E-2</v>
      </c>
      <c r="H859">
        <v>545.55720000000008</v>
      </c>
      <c r="I859">
        <v>6512.8264397233152</v>
      </c>
    </row>
    <row r="860" spans="1:9" x14ac:dyDescent="0.25">
      <c r="A860" t="s">
        <v>208</v>
      </c>
      <c r="B860" t="s">
        <v>373</v>
      </c>
      <c r="C860" t="s">
        <v>372</v>
      </c>
      <c r="D860">
        <v>1</v>
      </c>
      <c r="E860">
        <v>1330.47</v>
      </c>
      <c r="F860" s="44" t="s">
        <v>361</v>
      </c>
      <c r="G860">
        <v>8.1600000000000006E-2</v>
      </c>
      <c r="H860">
        <v>108.56635200000001</v>
      </c>
      <c r="I860">
        <v>1296.0580627840825</v>
      </c>
    </row>
    <row r="861" spans="1:9" x14ac:dyDescent="0.25">
      <c r="A861" t="s">
        <v>208</v>
      </c>
      <c r="B861" t="s">
        <v>371</v>
      </c>
      <c r="C861" t="s">
        <v>370</v>
      </c>
      <c r="D861">
        <v>2</v>
      </c>
      <c r="E861">
        <v>8052.22</v>
      </c>
      <c r="F861" s="44" t="s">
        <v>361</v>
      </c>
      <c r="G861">
        <v>8.1600000000000006E-2</v>
      </c>
      <c r="H861">
        <v>1314.1223040000002</v>
      </c>
      <c r="I861">
        <v>15687.906761236622</v>
      </c>
    </row>
    <row r="862" spans="1:9" x14ac:dyDescent="0.25">
      <c r="A862" t="s">
        <v>208</v>
      </c>
      <c r="B862" t="s">
        <v>369</v>
      </c>
      <c r="C862" t="s">
        <v>368</v>
      </c>
      <c r="D862">
        <v>17</v>
      </c>
      <c r="E862">
        <v>7674.449999999998</v>
      </c>
      <c r="F862" s="44" t="s">
        <v>361</v>
      </c>
      <c r="G862">
        <v>8.1600000000000006E-2</v>
      </c>
      <c r="H862">
        <v>10645.997039999998</v>
      </c>
      <c r="I862">
        <v>127091.22159753025</v>
      </c>
    </row>
    <row r="863" spans="1:9" x14ac:dyDescent="0.25">
      <c r="A863" t="s">
        <v>208</v>
      </c>
      <c r="B863" t="s">
        <v>367</v>
      </c>
      <c r="C863" t="s">
        <v>366</v>
      </c>
      <c r="D863">
        <v>77</v>
      </c>
      <c r="E863">
        <v>1307.1499999999987</v>
      </c>
      <c r="F863" s="44" t="s">
        <v>361</v>
      </c>
      <c r="G863">
        <v>8.1600000000000006E-2</v>
      </c>
      <c r="H863">
        <v>8213.0848799999931</v>
      </c>
      <c r="I863">
        <v>98047.274159622015</v>
      </c>
    </row>
    <row r="864" spans="1:9" x14ac:dyDescent="0.25">
      <c r="A864" t="s">
        <v>208</v>
      </c>
      <c r="B864" t="s">
        <v>365</v>
      </c>
      <c r="C864" t="s">
        <v>364</v>
      </c>
      <c r="D864">
        <v>12</v>
      </c>
      <c r="E864">
        <v>754.08</v>
      </c>
      <c r="F864" s="44" t="s">
        <v>361</v>
      </c>
      <c r="G864">
        <v>8.1600000000000006E-2</v>
      </c>
      <c r="H864">
        <v>738.39513600000009</v>
      </c>
      <c r="I864">
        <v>8814.9132019591943</v>
      </c>
    </row>
    <row r="865" spans="1:9" x14ac:dyDescent="0.25">
      <c r="A865" t="s">
        <v>208</v>
      </c>
      <c r="B865" t="s">
        <v>363</v>
      </c>
      <c r="C865" t="s">
        <v>362</v>
      </c>
      <c r="D865">
        <v>32</v>
      </c>
      <c r="E865">
        <v>679.43999999999994</v>
      </c>
      <c r="F865" s="44" t="s">
        <v>361</v>
      </c>
      <c r="G865">
        <v>8.1600000000000006E-2</v>
      </c>
      <c r="H865">
        <v>1774.153728</v>
      </c>
      <c r="I865">
        <v>21179.732038825783</v>
      </c>
    </row>
    <row r="866" spans="1:9" x14ac:dyDescent="0.25">
      <c r="A866" t="s">
        <v>208</v>
      </c>
      <c r="B866" t="s">
        <v>360</v>
      </c>
      <c r="C866" t="s">
        <v>359</v>
      </c>
      <c r="D866">
        <v>2446</v>
      </c>
      <c r="E866">
        <v>19.45</v>
      </c>
      <c r="F866" s="44" t="s">
        <v>318</v>
      </c>
      <c r="G866">
        <v>8.1600000000000006E-2</v>
      </c>
      <c r="H866">
        <v>3882.0955200000003</v>
      </c>
      <c r="I866">
        <v>38642.394309490737</v>
      </c>
    </row>
    <row r="867" spans="1:9" x14ac:dyDescent="0.25">
      <c r="A867" t="s">
        <v>208</v>
      </c>
      <c r="B867" t="s">
        <v>358</v>
      </c>
      <c r="C867" t="s">
        <v>357</v>
      </c>
      <c r="D867">
        <v>10497</v>
      </c>
      <c r="E867">
        <v>7.6999999999999993</v>
      </c>
      <c r="F867" s="44" t="s">
        <v>318</v>
      </c>
      <c r="G867">
        <v>8.1600000000000006E-2</v>
      </c>
      <c r="H867">
        <v>6595.4750400000003</v>
      </c>
      <c r="I867">
        <v>65651.384887635155</v>
      </c>
    </row>
    <row r="868" spans="1:9" x14ac:dyDescent="0.25">
      <c r="A868" t="s">
        <v>208</v>
      </c>
      <c r="B868" t="s">
        <v>356</v>
      </c>
      <c r="C868" t="s">
        <v>355</v>
      </c>
      <c r="D868">
        <v>40808</v>
      </c>
      <c r="E868">
        <v>14.520000000000001</v>
      </c>
      <c r="F868" s="44" t="s">
        <v>318</v>
      </c>
      <c r="G868">
        <v>8.1600000000000006E-2</v>
      </c>
      <c r="H868">
        <v>48350.624256000003</v>
      </c>
      <c r="I868">
        <v>481282.30693570856</v>
      </c>
    </row>
    <row r="869" spans="1:9" x14ac:dyDescent="0.25">
      <c r="A869" t="s">
        <v>208</v>
      </c>
      <c r="B869" t="s">
        <v>354</v>
      </c>
      <c r="C869" t="s">
        <v>353</v>
      </c>
      <c r="D869">
        <v>2119</v>
      </c>
      <c r="E869">
        <v>11.55</v>
      </c>
      <c r="F869" s="44" t="s">
        <v>318</v>
      </c>
      <c r="G869">
        <v>8.1600000000000006E-2</v>
      </c>
      <c r="H869">
        <v>1997.1151200000002</v>
      </c>
      <c r="I869">
        <v>19879.291880094159</v>
      </c>
    </row>
    <row r="870" spans="1:9" x14ac:dyDescent="0.25">
      <c r="A870" t="s">
        <v>208</v>
      </c>
      <c r="B870" t="s">
        <v>352</v>
      </c>
      <c r="C870" t="s">
        <v>351</v>
      </c>
      <c r="D870">
        <v>168</v>
      </c>
      <c r="E870">
        <v>49.04</v>
      </c>
      <c r="F870" s="44" t="s">
        <v>318</v>
      </c>
      <c r="G870">
        <v>8.1600000000000006E-2</v>
      </c>
      <c r="H870">
        <v>672.27955199999997</v>
      </c>
      <c r="I870">
        <v>6691.8733454018093</v>
      </c>
    </row>
    <row r="871" spans="1:9" x14ac:dyDescent="0.25">
      <c r="A871" t="s">
        <v>208</v>
      </c>
      <c r="B871" t="s">
        <v>350</v>
      </c>
      <c r="C871" t="s">
        <v>349</v>
      </c>
      <c r="D871">
        <v>5794</v>
      </c>
      <c r="E871">
        <v>13.949999999999998</v>
      </c>
      <c r="F871" s="44" t="s">
        <v>318</v>
      </c>
      <c r="G871">
        <v>8.1600000000000006E-2</v>
      </c>
      <c r="H871">
        <v>6595.4260799999984</v>
      </c>
      <c r="I871">
        <v>65650.897539599624</v>
      </c>
    </row>
    <row r="872" spans="1:9" x14ac:dyDescent="0.25">
      <c r="A872" t="s">
        <v>208</v>
      </c>
      <c r="B872" t="s">
        <v>348</v>
      </c>
      <c r="C872" t="s">
        <v>347</v>
      </c>
      <c r="D872">
        <v>13041</v>
      </c>
      <c r="E872">
        <v>19.649999999999999</v>
      </c>
      <c r="F872" s="44" t="s">
        <v>318</v>
      </c>
      <c r="G872">
        <v>8.1600000000000006E-2</v>
      </c>
      <c r="H872">
        <v>20910.461039999998</v>
      </c>
      <c r="I872">
        <v>208142.81269949884</v>
      </c>
    </row>
    <row r="873" spans="1:9" x14ac:dyDescent="0.25">
      <c r="A873" t="s">
        <v>208</v>
      </c>
      <c r="B873" t="s">
        <v>346</v>
      </c>
      <c r="C873" t="s">
        <v>345</v>
      </c>
      <c r="D873">
        <v>103387</v>
      </c>
      <c r="E873">
        <v>10.220000000000001</v>
      </c>
      <c r="F873" s="44" t="s">
        <v>318</v>
      </c>
      <c r="G873">
        <v>8.1600000000000006E-2</v>
      </c>
      <c r="H873">
        <v>86219.795424000011</v>
      </c>
      <c r="I873">
        <v>858232.18797507405</v>
      </c>
    </row>
    <row r="874" spans="1:9" x14ac:dyDescent="0.25">
      <c r="A874" t="s">
        <v>208</v>
      </c>
      <c r="B874" t="s">
        <v>344</v>
      </c>
      <c r="C874" t="s">
        <v>343</v>
      </c>
      <c r="D874">
        <v>6021</v>
      </c>
      <c r="E874">
        <v>25.68</v>
      </c>
      <c r="F874" s="44" t="s">
        <v>318</v>
      </c>
      <c r="G874">
        <v>8.1600000000000006E-2</v>
      </c>
      <c r="H874">
        <v>12616.933247999999</v>
      </c>
      <c r="I874">
        <v>125589.0039371673</v>
      </c>
    </row>
    <row r="875" spans="1:9" x14ac:dyDescent="0.25">
      <c r="A875" t="s">
        <v>208</v>
      </c>
      <c r="B875" t="s">
        <v>342</v>
      </c>
      <c r="C875" t="s">
        <v>341</v>
      </c>
      <c r="D875">
        <v>24180</v>
      </c>
      <c r="E875">
        <v>15.959999999999997</v>
      </c>
      <c r="F875" s="44" t="s">
        <v>318</v>
      </c>
      <c r="G875">
        <v>8.1600000000000006E-2</v>
      </c>
      <c r="H875">
        <v>31490.484479999999</v>
      </c>
      <c r="I875">
        <v>313456.40827329725</v>
      </c>
    </row>
    <row r="876" spans="1:9" x14ac:dyDescent="0.25">
      <c r="A876" t="s">
        <v>208</v>
      </c>
      <c r="B876" t="s">
        <v>340</v>
      </c>
      <c r="C876" t="s">
        <v>339</v>
      </c>
      <c r="D876">
        <v>9159</v>
      </c>
      <c r="E876">
        <v>10.579999999999998</v>
      </c>
      <c r="F876" s="44" t="s">
        <v>318</v>
      </c>
      <c r="G876">
        <v>8.1600000000000006E-2</v>
      </c>
      <c r="H876">
        <v>7907.2211519999992</v>
      </c>
      <c r="I876">
        <v>78708.51092502987</v>
      </c>
    </row>
    <row r="877" spans="1:9" x14ac:dyDescent="0.25">
      <c r="A877" t="s">
        <v>208</v>
      </c>
      <c r="B877" t="s">
        <v>338</v>
      </c>
      <c r="C877" t="s">
        <v>337</v>
      </c>
      <c r="D877">
        <v>878</v>
      </c>
      <c r="E877">
        <v>5.76</v>
      </c>
      <c r="F877" s="44" t="s">
        <v>318</v>
      </c>
      <c r="G877">
        <v>8.1600000000000006E-2</v>
      </c>
      <c r="H877">
        <v>412.67404799999997</v>
      </c>
      <c r="I877">
        <v>4107.7591218336911</v>
      </c>
    </row>
    <row r="878" spans="1:9" x14ac:dyDescent="0.25">
      <c r="A878" t="s">
        <v>208</v>
      </c>
      <c r="B878" t="s">
        <v>336</v>
      </c>
      <c r="C878" t="s">
        <v>335</v>
      </c>
      <c r="D878">
        <v>263</v>
      </c>
      <c r="E878">
        <v>20.459999999999997</v>
      </c>
      <c r="F878" s="44" t="s">
        <v>318</v>
      </c>
      <c r="G878">
        <v>8.1600000000000006E-2</v>
      </c>
      <c r="H878">
        <v>439.08796799999999</v>
      </c>
      <c r="I878">
        <v>4370.6833869994653</v>
      </c>
    </row>
    <row r="879" spans="1:9" x14ac:dyDescent="0.25">
      <c r="A879" t="s">
        <v>208</v>
      </c>
      <c r="B879" t="s">
        <v>334</v>
      </c>
      <c r="C879" t="s">
        <v>333</v>
      </c>
      <c r="D879">
        <v>2</v>
      </c>
      <c r="E879">
        <v>28.55</v>
      </c>
      <c r="F879" s="44" t="s">
        <v>318</v>
      </c>
      <c r="G879">
        <v>8.1600000000000006E-2</v>
      </c>
      <c r="H879">
        <v>4.6593600000000004</v>
      </c>
      <c r="I879">
        <v>46.379288047468947</v>
      </c>
    </row>
    <row r="880" spans="1:9" x14ac:dyDescent="0.25">
      <c r="A880" t="s">
        <v>208</v>
      </c>
      <c r="B880" t="s">
        <v>332</v>
      </c>
      <c r="C880" t="s">
        <v>331</v>
      </c>
      <c r="D880">
        <v>13</v>
      </c>
      <c r="E880">
        <v>36.340000000000003</v>
      </c>
      <c r="F880" s="44" t="s">
        <v>318</v>
      </c>
      <c r="G880">
        <v>8.1600000000000006E-2</v>
      </c>
      <c r="H880">
        <v>38.549472000000009</v>
      </c>
      <c r="I880">
        <v>383.72159823792094</v>
      </c>
    </row>
    <row r="881" spans="1:9" x14ac:dyDescent="0.25">
      <c r="A881" t="s">
        <v>208</v>
      </c>
      <c r="B881" t="s">
        <v>330</v>
      </c>
      <c r="C881" t="s">
        <v>329</v>
      </c>
      <c r="D881">
        <v>105</v>
      </c>
      <c r="E881">
        <v>15.930000000000001</v>
      </c>
      <c r="F881" s="44" t="s">
        <v>318</v>
      </c>
      <c r="G881">
        <v>8.1600000000000006E-2</v>
      </c>
      <c r="H881">
        <v>136.48824000000002</v>
      </c>
      <c r="I881">
        <v>1358.6044860350078</v>
      </c>
    </row>
    <row r="882" spans="1:9" x14ac:dyDescent="0.25">
      <c r="A882" t="s">
        <v>208</v>
      </c>
      <c r="B882" t="s">
        <v>328</v>
      </c>
      <c r="C882" t="s">
        <v>327</v>
      </c>
      <c r="D882">
        <v>54</v>
      </c>
      <c r="E882">
        <v>56.57</v>
      </c>
      <c r="F882" s="44" t="s">
        <v>318</v>
      </c>
      <c r="G882">
        <v>8.1600000000000006E-2</v>
      </c>
      <c r="H882">
        <v>249.270048</v>
      </c>
      <c r="I882">
        <v>2481.2350532687774</v>
      </c>
    </row>
    <row r="883" spans="1:9" x14ac:dyDescent="0.25">
      <c r="A883" t="s">
        <v>208</v>
      </c>
      <c r="B883" t="s">
        <v>326</v>
      </c>
      <c r="C883" t="s">
        <v>325</v>
      </c>
      <c r="D883">
        <v>12</v>
      </c>
      <c r="E883">
        <v>9.1</v>
      </c>
      <c r="F883" s="44" t="s">
        <v>318</v>
      </c>
      <c r="G883">
        <v>8.1600000000000006E-2</v>
      </c>
      <c r="H883">
        <v>8.9107199999999995</v>
      </c>
      <c r="I883">
        <v>88.697342465562315</v>
      </c>
    </row>
    <row r="884" spans="1:9" x14ac:dyDescent="0.25">
      <c r="A884" t="s">
        <v>208</v>
      </c>
      <c r="B884" t="s">
        <v>324</v>
      </c>
      <c r="C884" t="s">
        <v>323</v>
      </c>
      <c r="D884">
        <v>50</v>
      </c>
      <c r="E884">
        <v>9.3199999999999985</v>
      </c>
      <c r="F884" s="44" t="s">
        <v>318</v>
      </c>
      <c r="G884">
        <v>8.1600000000000006E-2</v>
      </c>
      <c r="H884">
        <v>38.025599999999997</v>
      </c>
      <c r="I884">
        <v>378.50697425780254</v>
      </c>
    </row>
    <row r="885" spans="1:9" x14ac:dyDescent="0.25">
      <c r="A885" t="s">
        <v>208</v>
      </c>
      <c r="B885" t="s">
        <v>322</v>
      </c>
      <c r="C885" t="s">
        <v>321</v>
      </c>
      <c r="D885">
        <v>240</v>
      </c>
      <c r="E885">
        <v>23.45</v>
      </c>
      <c r="F885" s="44" t="s">
        <v>318</v>
      </c>
      <c r="G885">
        <v>8.1600000000000006E-2</v>
      </c>
      <c r="H885">
        <v>459.24480000000005</v>
      </c>
      <c r="I885">
        <v>4571.3245732251362</v>
      </c>
    </row>
    <row r="886" spans="1:9" x14ac:dyDescent="0.25">
      <c r="A886" t="s">
        <v>208</v>
      </c>
      <c r="B886" t="s">
        <v>320</v>
      </c>
      <c r="C886" t="s">
        <v>319</v>
      </c>
      <c r="D886">
        <v>2</v>
      </c>
      <c r="E886">
        <v>4.7</v>
      </c>
      <c r="F886" s="44" t="s">
        <v>318</v>
      </c>
      <c r="G886">
        <v>8.1600000000000006E-2</v>
      </c>
      <c r="H886">
        <v>0.76704000000000006</v>
      </c>
      <c r="I886">
        <v>7.6351192232260612</v>
      </c>
    </row>
    <row r="887" spans="1:9" x14ac:dyDescent="0.25">
      <c r="A887" t="s">
        <v>208</v>
      </c>
      <c r="B887" t="s">
        <v>317</v>
      </c>
      <c r="C887" t="s">
        <v>316</v>
      </c>
      <c r="D887">
        <v>293</v>
      </c>
      <c r="E887">
        <v>553.11853242320808</v>
      </c>
      <c r="F887" s="44">
        <v>15</v>
      </c>
      <c r="G887">
        <v>8.1600000000000006E-2</v>
      </c>
      <c r="H887">
        <v>13224.400367999999</v>
      </c>
      <c r="I887">
        <v>157872.03315472166</v>
      </c>
    </row>
    <row r="888" spans="1:9" x14ac:dyDescent="0.25">
      <c r="A888" t="s">
        <v>208</v>
      </c>
      <c r="B888" t="s">
        <v>315</v>
      </c>
      <c r="C888" t="s">
        <v>243</v>
      </c>
      <c r="D888">
        <v>1</v>
      </c>
      <c r="E888">
        <v>2714.79</v>
      </c>
      <c r="F888" s="44" t="s">
        <v>314</v>
      </c>
      <c r="G888">
        <v>8.1600000000000006E-2</v>
      </c>
      <c r="H888">
        <v>221.52686400000002</v>
      </c>
      <c r="I888">
        <v>5431.5534985654967</v>
      </c>
    </row>
    <row r="889" spans="1:9" x14ac:dyDescent="0.25">
      <c r="A889" t="s">
        <v>208</v>
      </c>
      <c r="B889" t="s">
        <v>313</v>
      </c>
      <c r="C889" t="s">
        <v>242</v>
      </c>
      <c r="D889">
        <v>697</v>
      </c>
      <c r="E889">
        <v>1488.8100000000265</v>
      </c>
      <c r="F889" s="44" t="s">
        <v>309</v>
      </c>
      <c r="G889">
        <v>8.1600000000000006E-2</v>
      </c>
      <c r="H889">
        <v>84676.366512001521</v>
      </c>
      <c r="I889">
        <v>900529.37566335441</v>
      </c>
    </row>
    <row r="890" spans="1:9" x14ac:dyDescent="0.25">
      <c r="A890" t="s">
        <v>208</v>
      </c>
      <c r="B890" t="s">
        <v>312</v>
      </c>
      <c r="C890" t="s">
        <v>240</v>
      </c>
      <c r="D890">
        <v>7</v>
      </c>
      <c r="E890">
        <v>1407.8899999999999</v>
      </c>
      <c r="F890" s="44" t="s">
        <v>309</v>
      </c>
      <c r="G890">
        <v>8.1600000000000006E-2</v>
      </c>
      <c r="H890">
        <v>804.18676800000003</v>
      </c>
      <c r="I890">
        <v>8552.4903575205717</v>
      </c>
    </row>
    <row r="891" spans="1:9" x14ac:dyDescent="0.25">
      <c r="A891" t="s">
        <v>208</v>
      </c>
      <c r="B891" t="s">
        <v>311</v>
      </c>
      <c r="C891" t="s">
        <v>310</v>
      </c>
      <c r="D891">
        <v>89</v>
      </c>
      <c r="E891">
        <v>1191.0600000000002</v>
      </c>
      <c r="F891" s="44" t="s">
        <v>309</v>
      </c>
      <c r="G891">
        <v>8.1600000000000006E-2</v>
      </c>
      <c r="H891">
        <v>8649.954144000003</v>
      </c>
      <c r="I891">
        <v>91991.875958788645</v>
      </c>
    </row>
    <row r="892" spans="1:9" x14ac:dyDescent="0.25">
      <c r="A892" t="s">
        <v>208</v>
      </c>
      <c r="B892" t="s">
        <v>308</v>
      </c>
      <c r="C892" t="s">
        <v>307</v>
      </c>
      <c r="D892">
        <v>44</v>
      </c>
      <c r="E892">
        <v>64.66</v>
      </c>
      <c r="F892" s="44" t="s">
        <v>296</v>
      </c>
      <c r="G892">
        <v>8.1600000000000006E-2</v>
      </c>
      <c r="H892">
        <v>232.15526399999999</v>
      </c>
      <c r="I892">
        <v>1980.3314915452413</v>
      </c>
    </row>
    <row r="893" spans="1:9" x14ac:dyDescent="0.25">
      <c r="A893" t="s">
        <v>208</v>
      </c>
      <c r="B893" t="s">
        <v>306</v>
      </c>
      <c r="C893" t="s">
        <v>305</v>
      </c>
      <c r="D893">
        <v>32</v>
      </c>
      <c r="E893">
        <v>29.16</v>
      </c>
      <c r="F893" s="44" t="s">
        <v>296</v>
      </c>
      <c r="G893">
        <v>8.1600000000000006E-2</v>
      </c>
      <c r="H893">
        <v>76.142592000000008</v>
      </c>
      <c r="I893">
        <v>649.5117542778645</v>
      </c>
    </row>
    <row r="894" spans="1:9" x14ac:dyDescent="0.25">
      <c r="A894" t="s">
        <v>208</v>
      </c>
      <c r="B894" t="s">
        <v>304</v>
      </c>
      <c r="C894" t="s">
        <v>303</v>
      </c>
      <c r="D894">
        <v>86</v>
      </c>
      <c r="E894">
        <v>19.96</v>
      </c>
      <c r="F894" s="44" t="s">
        <v>296</v>
      </c>
      <c r="G894">
        <v>8.1600000000000006E-2</v>
      </c>
      <c r="H894">
        <v>140.07129600000002</v>
      </c>
      <c r="I894">
        <v>1194.8365664900668</v>
      </c>
    </row>
    <row r="895" spans="1:9" x14ac:dyDescent="0.25">
      <c r="A895" t="s">
        <v>208</v>
      </c>
      <c r="B895" t="s">
        <v>302</v>
      </c>
      <c r="C895" t="s">
        <v>301</v>
      </c>
      <c r="D895">
        <v>16</v>
      </c>
      <c r="E895">
        <v>54.51</v>
      </c>
      <c r="F895" s="44" t="s">
        <v>296</v>
      </c>
      <c r="G895">
        <v>8.1600000000000006E-2</v>
      </c>
      <c r="H895">
        <v>71.168256</v>
      </c>
      <c r="I895">
        <v>607.07965921958828</v>
      </c>
    </row>
    <row r="896" spans="1:9" x14ac:dyDescent="0.25">
      <c r="A896" t="s">
        <v>208</v>
      </c>
      <c r="B896" t="s">
        <v>300</v>
      </c>
      <c r="C896" t="s">
        <v>299</v>
      </c>
      <c r="D896">
        <v>21</v>
      </c>
      <c r="E896">
        <v>83.820000000000007</v>
      </c>
      <c r="F896" s="44" t="s">
        <v>296</v>
      </c>
      <c r="G896">
        <v>8.1600000000000006E-2</v>
      </c>
      <c r="H896">
        <v>143.63395200000002</v>
      </c>
      <c r="I896">
        <v>1225.2267448077234</v>
      </c>
    </row>
    <row r="897" spans="1:10" x14ac:dyDescent="0.25">
      <c r="A897" t="s">
        <v>208</v>
      </c>
      <c r="B897" t="s">
        <v>298</v>
      </c>
      <c r="C897" t="s">
        <v>297</v>
      </c>
      <c r="D897">
        <v>1782</v>
      </c>
      <c r="E897">
        <v>35.47</v>
      </c>
      <c r="F897" s="44" t="s">
        <v>296</v>
      </c>
      <c r="G897">
        <v>8.1600000000000006E-2</v>
      </c>
      <c r="H897">
        <v>5157.7352639999999</v>
      </c>
      <c r="I897">
        <v>43996.527980311519</v>
      </c>
    </row>
    <row r="898" spans="1:10" x14ac:dyDescent="0.25">
      <c r="A898" t="s">
        <v>208</v>
      </c>
      <c r="B898" t="s">
        <v>292</v>
      </c>
      <c r="C898" t="s">
        <v>297</v>
      </c>
      <c r="D898">
        <v>83</v>
      </c>
      <c r="E898">
        <v>35.47</v>
      </c>
      <c r="F898" s="44" t="s">
        <v>296</v>
      </c>
      <c r="G898">
        <v>8.1600000000000006E-2</v>
      </c>
      <c r="H898">
        <v>240.23121599999999</v>
      </c>
      <c r="I898">
        <v>2049.2210002053066</v>
      </c>
    </row>
    <row r="899" spans="1:10" x14ac:dyDescent="0.25">
      <c r="A899" t="s">
        <v>208</v>
      </c>
      <c r="B899" t="s">
        <v>295</v>
      </c>
      <c r="C899" t="s">
        <v>289</v>
      </c>
      <c r="D899">
        <v>185</v>
      </c>
      <c r="E899">
        <v>414</v>
      </c>
      <c r="F899" s="44" t="s">
        <v>291</v>
      </c>
      <c r="G899">
        <v>8.1600000000000006E-2</v>
      </c>
      <c r="H899">
        <v>6249.7440000000006</v>
      </c>
      <c r="I899">
        <v>17678.096843584906</v>
      </c>
    </row>
    <row r="900" spans="1:10" x14ac:dyDescent="0.25">
      <c r="A900" t="s">
        <v>208</v>
      </c>
      <c r="B900" t="s">
        <v>294</v>
      </c>
      <c r="C900" t="s">
        <v>289</v>
      </c>
      <c r="D900">
        <v>492</v>
      </c>
      <c r="E900">
        <v>119</v>
      </c>
      <c r="F900" s="44" t="s">
        <v>293</v>
      </c>
      <c r="G900">
        <v>8.1600000000000006E-2</v>
      </c>
      <c r="H900">
        <v>4777.5168000000003</v>
      </c>
      <c r="I900">
        <v>21879.628025902613</v>
      </c>
    </row>
    <row r="901" spans="1:10" x14ac:dyDescent="0.25">
      <c r="A901" t="s">
        <v>208</v>
      </c>
      <c r="B901" t="s">
        <v>292</v>
      </c>
      <c r="C901" t="s">
        <v>289</v>
      </c>
      <c r="D901">
        <v>70</v>
      </c>
      <c r="E901">
        <v>373</v>
      </c>
      <c r="F901" s="44" t="s">
        <v>291</v>
      </c>
      <c r="G901">
        <v>8.1600000000000006E-2</v>
      </c>
      <c r="H901">
        <v>2130.576</v>
      </c>
      <c r="I901">
        <v>6026.5714660660906</v>
      </c>
    </row>
    <row r="902" spans="1:10" x14ac:dyDescent="0.25">
      <c r="A902" t="s">
        <v>208</v>
      </c>
      <c r="B902" t="s">
        <v>290</v>
      </c>
      <c r="C902" t="s">
        <v>289</v>
      </c>
      <c r="D902">
        <v>70</v>
      </c>
      <c r="E902">
        <v>38</v>
      </c>
      <c r="F902" s="44" t="s">
        <v>288</v>
      </c>
      <c r="G902">
        <v>8.1600000000000006E-2</v>
      </c>
      <c r="H902">
        <v>217.05600000000004</v>
      </c>
      <c r="I902">
        <v>1352.3202971285673</v>
      </c>
    </row>
    <row r="903" spans="1:10" x14ac:dyDescent="0.25">
      <c r="A903" t="s">
        <v>284</v>
      </c>
      <c r="B903">
        <v>2019</v>
      </c>
      <c r="C903" t="s">
        <v>287</v>
      </c>
      <c r="D903">
        <v>1</v>
      </c>
      <c r="E903">
        <v>1996</v>
      </c>
      <c r="F903" s="44">
        <v>15</v>
      </c>
      <c r="G903">
        <v>8.1000000000000003E-2</v>
      </c>
      <c r="H903">
        <v>161.67600000000002</v>
      </c>
      <c r="I903">
        <v>1930.0775930896093</v>
      </c>
      <c r="J903"/>
    </row>
    <row r="904" spans="1:10" x14ac:dyDescent="0.25">
      <c r="A904" t="s">
        <v>284</v>
      </c>
      <c r="B904">
        <v>2019</v>
      </c>
      <c r="C904" t="s">
        <v>286</v>
      </c>
      <c r="D904">
        <v>13</v>
      </c>
      <c r="E904">
        <v>2561</v>
      </c>
      <c r="F904" s="44">
        <v>45</v>
      </c>
      <c r="G904">
        <v>8.1000000000000003E-2</v>
      </c>
      <c r="H904">
        <v>2696.7330000000002</v>
      </c>
      <c r="I904">
        <v>66120.421227319079</v>
      </c>
      <c r="J904"/>
    </row>
    <row r="905" spans="1:10" x14ac:dyDescent="0.25">
      <c r="A905" t="s">
        <v>284</v>
      </c>
      <c r="B905">
        <v>2019</v>
      </c>
      <c r="C905" t="s">
        <v>286</v>
      </c>
      <c r="D905">
        <v>14</v>
      </c>
      <c r="E905">
        <v>1970</v>
      </c>
      <c r="F905" s="44">
        <v>25</v>
      </c>
      <c r="G905">
        <v>8.1000000000000003E-2</v>
      </c>
      <c r="H905">
        <v>2233.98</v>
      </c>
      <c r="I905">
        <v>38900.623679361248</v>
      </c>
      <c r="J905"/>
    </row>
    <row r="906" spans="1:10" x14ac:dyDescent="0.25">
      <c r="A906" t="s">
        <v>284</v>
      </c>
      <c r="B906">
        <v>2020</v>
      </c>
      <c r="C906" t="s">
        <v>287</v>
      </c>
      <c r="D906">
        <v>11</v>
      </c>
      <c r="E906">
        <v>1996</v>
      </c>
      <c r="F906" s="44">
        <v>15</v>
      </c>
      <c r="G906">
        <v>8.1000000000000003E-2</v>
      </c>
      <c r="H906">
        <v>1778.4360000000001</v>
      </c>
      <c r="I906">
        <v>21230.853523985705</v>
      </c>
      <c r="J906"/>
    </row>
    <row r="907" spans="1:10" x14ac:dyDescent="0.25">
      <c r="A907" t="s">
        <v>284</v>
      </c>
      <c r="B907">
        <v>2020</v>
      </c>
      <c r="C907" t="s">
        <v>286</v>
      </c>
      <c r="D907">
        <v>5</v>
      </c>
      <c r="E907">
        <v>1183</v>
      </c>
      <c r="F907" s="44">
        <v>45</v>
      </c>
      <c r="G907">
        <v>8.1000000000000003E-2</v>
      </c>
      <c r="H907">
        <v>479.11500000000001</v>
      </c>
      <c r="I907">
        <v>11747.282959168362</v>
      </c>
      <c r="J907"/>
    </row>
    <row r="908" spans="1:10" x14ac:dyDescent="0.25">
      <c r="A908" t="s">
        <v>284</v>
      </c>
      <c r="B908">
        <v>2020</v>
      </c>
      <c r="C908" t="s">
        <v>286</v>
      </c>
      <c r="D908">
        <v>3</v>
      </c>
      <c r="E908">
        <v>1342</v>
      </c>
      <c r="F908" s="44">
        <v>25</v>
      </c>
      <c r="G908">
        <v>8.1000000000000003E-2</v>
      </c>
      <c r="H908">
        <v>326.10599999999999</v>
      </c>
      <c r="I908">
        <v>5678.5319410119064</v>
      </c>
      <c r="J908"/>
    </row>
    <row r="909" spans="1:10" x14ac:dyDescent="0.25">
      <c r="A909" t="s">
        <v>284</v>
      </c>
      <c r="B909">
        <v>2020</v>
      </c>
      <c r="C909" t="s">
        <v>285</v>
      </c>
      <c r="D909">
        <v>1002</v>
      </c>
      <c r="E909">
        <v>199</v>
      </c>
      <c r="F909" s="44">
        <v>10</v>
      </c>
      <c r="G909">
        <v>8.1000000000000003E-2</v>
      </c>
      <c r="H909">
        <v>16151.237999999999</v>
      </c>
      <c r="I909">
        <v>137773.33620504153</v>
      </c>
      <c r="J909"/>
    </row>
    <row r="910" spans="1:10" x14ac:dyDescent="0.25">
      <c r="A910" t="s">
        <v>284</v>
      </c>
      <c r="B910">
        <v>2020</v>
      </c>
      <c r="C910" t="s">
        <v>283</v>
      </c>
      <c r="D910">
        <v>631</v>
      </c>
      <c r="E910">
        <v>1190</v>
      </c>
      <c r="F910" s="44">
        <v>10</v>
      </c>
      <c r="G910">
        <v>8.1000000000000003E-2</v>
      </c>
      <c r="H910">
        <v>60822.090000000004</v>
      </c>
      <c r="I910">
        <v>518824.76465663477</v>
      </c>
      <c r="J910"/>
    </row>
    <row r="911" spans="1:10" x14ac:dyDescent="0.25">
      <c r="A911" t="s">
        <v>279</v>
      </c>
      <c r="B911">
        <v>2019</v>
      </c>
      <c r="C911" t="s">
        <v>281</v>
      </c>
      <c r="D911">
        <v>5</v>
      </c>
      <c r="E911">
        <v>2200</v>
      </c>
      <c r="F911" s="44">
        <v>18</v>
      </c>
      <c r="G911">
        <v>2.4E-2</v>
      </c>
      <c r="H911">
        <v>264</v>
      </c>
      <c r="I911">
        <v>3630.93</v>
      </c>
      <c r="J911"/>
    </row>
    <row r="912" spans="1:10" x14ac:dyDescent="0.25">
      <c r="A912" t="s">
        <v>279</v>
      </c>
      <c r="B912">
        <v>2019</v>
      </c>
      <c r="C912" t="s">
        <v>280</v>
      </c>
      <c r="D912">
        <v>5</v>
      </c>
      <c r="E912">
        <v>600</v>
      </c>
      <c r="F912" s="44">
        <v>20</v>
      </c>
      <c r="G912">
        <v>2.4E-2</v>
      </c>
      <c r="H912">
        <v>72</v>
      </c>
      <c r="I912">
        <v>1071.18</v>
      </c>
    </row>
    <row r="913" spans="1:9" x14ac:dyDescent="0.25">
      <c r="A913" t="s">
        <v>279</v>
      </c>
      <c r="B913">
        <v>2019</v>
      </c>
      <c r="C913" t="s">
        <v>278</v>
      </c>
      <c r="D913">
        <v>5</v>
      </c>
      <c r="E913">
        <v>204</v>
      </c>
      <c r="F913" s="44">
        <v>45</v>
      </c>
      <c r="G913">
        <v>2.4E-2</v>
      </c>
      <c r="H913">
        <v>24.48</v>
      </c>
      <c r="I913">
        <v>600.22</v>
      </c>
    </row>
    <row r="914" spans="1:9" x14ac:dyDescent="0.25">
      <c r="A914" t="s">
        <v>279</v>
      </c>
      <c r="B914">
        <v>2019</v>
      </c>
      <c r="C914" t="s">
        <v>282</v>
      </c>
      <c r="D914">
        <v>5</v>
      </c>
      <c r="E914">
        <v>2731</v>
      </c>
      <c r="F914" s="44">
        <v>45</v>
      </c>
      <c r="G914">
        <v>2.4E-2</v>
      </c>
      <c r="H914">
        <v>327.72</v>
      </c>
      <c r="I914">
        <v>8035.27</v>
      </c>
    </row>
    <row r="915" spans="1:9" x14ac:dyDescent="0.25">
      <c r="A915" t="s">
        <v>279</v>
      </c>
      <c r="B915">
        <v>2020</v>
      </c>
      <c r="C915" t="s">
        <v>281</v>
      </c>
      <c r="D915">
        <v>5</v>
      </c>
      <c r="E915">
        <v>2200</v>
      </c>
      <c r="F915" s="44">
        <v>18</v>
      </c>
      <c r="G915">
        <v>2.4E-2</v>
      </c>
      <c r="H915">
        <v>264</v>
      </c>
      <c r="I915">
        <v>3630.93</v>
      </c>
    </row>
    <row r="916" spans="1:9" x14ac:dyDescent="0.25">
      <c r="A916" t="s">
        <v>279</v>
      </c>
      <c r="B916">
        <v>2020</v>
      </c>
      <c r="C916" t="s">
        <v>280</v>
      </c>
      <c r="D916">
        <v>5</v>
      </c>
      <c r="E916">
        <v>600</v>
      </c>
      <c r="F916" s="44">
        <v>20</v>
      </c>
      <c r="G916">
        <v>2.4E-2</v>
      </c>
      <c r="H916">
        <v>72</v>
      </c>
      <c r="I916">
        <v>1071.18</v>
      </c>
    </row>
    <row r="917" spans="1:9" x14ac:dyDescent="0.25">
      <c r="A917" t="s">
        <v>279</v>
      </c>
      <c r="B917">
        <v>2020</v>
      </c>
      <c r="C917" t="s">
        <v>278</v>
      </c>
      <c r="D917">
        <v>5</v>
      </c>
      <c r="E917">
        <v>204</v>
      </c>
      <c r="F917" s="44">
        <v>45</v>
      </c>
      <c r="G917">
        <v>2.4E-2</v>
      </c>
      <c r="H917">
        <v>24.48</v>
      </c>
      <c r="I917">
        <v>600.22</v>
      </c>
    </row>
    <row r="918" spans="1:9" x14ac:dyDescent="0.25">
      <c r="A918" t="s">
        <v>241</v>
      </c>
      <c r="B918">
        <v>2019</v>
      </c>
      <c r="C918" t="s">
        <v>270</v>
      </c>
      <c r="D918">
        <v>247.1</v>
      </c>
      <c r="E918">
        <v>13.21</v>
      </c>
      <c r="F918" s="44">
        <v>45</v>
      </c>
      <c r="G918">
        <v>7.3999999999999996E-2</v>
      </c>
      <c r="H918">
        <v>241.55</v>
      </c>
      <c r="I918">
        <v>5922.5</v>
      </c>
    </row>
    <row r="919" spans="1:9" x14ac:dyDescent="0.25">
      <c r="A919" t="s">
        <v>241</v>
      </c>
      <c r="B919">
        <v>2019</v>
      </c>
      <c r="C919" t="s">
        <v>268</v>
      </c>
      <c r="D919">
        <v>1664.5</v>
      </c>
      <c r="E919">
        <v>3.89</v>
      </c>
      <c r="F919" s="44">
        <v>25</v>
      </c>
      <c r="G919">
        <v>7.3999999999999996E-2</v>
      </c>
      <c r="H919">
        <v>479.14</v>
      </c>
      <c r="I919">
        <v>8343.39</v>
      </c>
    </row>
    <row r="920" spans="1:9" x14ac:dyDescent="0.25">
      <c r="A920" t="s">
        <v>241</v>
      </c>
      <c r="B920">
        <v>2019</v>
      </c>
      <c r="C920" t="s">
        <v>264</v>
      </c>
      <c r="D920">
        <v>8163.8</v>
      </c>
      <c r="E920">
        <v>5.03</v>
      </c>
      <c r="F920" s="44">
        <v>45</v>
      </c>
      <c r="G920">
        <v>7.3999999999999996E-2</v>
      </c>
      <c r="H920">
        <v>3038.73</v>
      </c>
      <c r="I920">
        <v>74505.740000000005</v>
      </c>
    </row>
    <row r="921" spans="1:9" x14ac:dyDescent="0.25">
      <c r="A921" t="s">
        <v>241</v>
      </c>
      <c r="B921">
        <v>2019</v>
      </c>
      <c r="C921" t="s">
        <v>277</v>
      </c>
      <c r="D921">
        <v>50.9</v>
      </c>
      <c r="E921">
        <v>5.75</v>
      </c>
      <c r="F921" s="44">
        <v>45</v>
      </c>
      <c r="G921">
        <v>7.3999999999999996E-2</v>
      </c>
      <c r="H921">
        <v>21.66</v>
      </c>
      <c r="I921">
        <v>531.03</v>
      </c>
    </row>
    <row r="922" spans="1:9" x14ac:dyDescent="0.25">
      <c r="A922" t="s">
        <v>241</v>
      </c>
      <c r="B922">
        <v>2019</v>
      </c>
      <c r="C922" t="s">
        <v>262</v>
      </c>
      <c r="D922">
        <v>37</v>
      </c>
      <c r="E922">
        <v>793.31</v>
      </c>
      <c r="F922" s="44">
        <v>15</v>
      </c>
      <c r="G922">
        <v>7.3999999999999996E-2</v>
      </c>
      <c r="H922">
        <v>2172.08</v>
      </c>
      <c r="I922">
        <v>25930.18</v>
      </c>
    </row>
    <row r="923" spans="1:9" x14ac:dyDescent="0.25">
      <c r="A923" t="s">
        <v>241</v>
      </c>
      <c r="B923">
        <v>2019</v>
      </c>
      <c r="C923" t="s">
        <v>276</v>
      </c>
      <c r="D923">
        <v>1</v>
      </c>
      <c r="E923">
        <v>7613.37</v>
      </c>
      <c r="F923" s="44">
        <v>15</v>
      </c>
      <c r="G923">
        <v>7.3999999999999996E-2</v>
      </c>
      <c r="H923">
        <v>563.39</v>
      </c>
      <c r="I923">
        <v>6725.71</v>
      </c>
    </row>
    <row r="924" spans="1:9" x14ac:dyDescent="0.25">
      <c r="A924" t="s">
        <v>241</v>
      </c>
      <c r="B924">
        <v>2019</v>
      </c>
      <c r="C924" t="s">
        <v>261</v>
      </c>
      <c r="D924">
        <v>10</v>
      </c>
      <c r="E924">
        <v>5521</v>
      </c>
      <c r="F924" s="44">
        <v>20</v>
      </c>
      <c r="G924">
        <v>7.3999999999999996E-2</v>
      </c>
      <c r="H924">
        <v>4085.54</v>
      </c>
      <c r="I924">
        <v>60782.52</v>
      </c>
    </row>
    <row r="925" spans="1:9" x14ac:dyDescent="0.25">
      <c r="A925" t="s">
        <v>241</v>
      </c>
      <c r="B925">
        <v>2019</v>
      </c>
      <c r="C925" t="s">
        <v>260</v>
      </c>
      <c r="D925">
        <v>11</v>
      </c>
      <c r="E925">
        <v>6205.71</v>
      </c>
      <c r="F925" s="44">
        <v>15</v>
      </c>
      <c r="G925">
        <v>7.3999999999999996E-2</v>
      </c>
      <c r="H925">
        <v>5051.45</v>
      </c>
      <c r="I925">
        <v>60303.86</v>
      </c>
    </row>
    <row r="926" spans="1:9" x14ac:dyDescent="0.25">
      <c r="A926" t="s">
        <v>241</v>
      </c>
      <c r="B926">
        <v>2019</v>
      </c>
      <c r="C926" t="s">
        <v>259</v>
      </c>
      <c r="D926">
        <v>75</v>
      </c>
      <c r="E926">
        <v>1440</v>
      </c>
      <c r="F926" s="44">
        <v>20</v>
      </c>
      <c r="G926">
        <v>7.3999999999999996E-2</v>
      </c>
      <c r="H926">
        <v>7992</v>
      </c>
      <c r="I926">
        <v>118900.78</v>
      </c>
    </row>
    <row r="927" spans="1:9" x14ac:dyDescent="0.25">
      <c r="A927" t="s">
        <v>241</v>
      </c>
      <c r="B927">
        <v>2019</v>
      </c>
      <c r="C927" t="s">
        <v>258</v>
      </c>
      <c r="D927">
        <v>34</v>
      </c>
      <c r="E927">
        <v>1307.1500000000001</v>
      </c>
      <c r="F927" s="44">
        <v>15</v>
      </c>
      <c r="G927">
        <v>7.3999999999999996E-2</v>
      </c>
      <c r="H927">
        <v>3288.79</v>
      </c>
      <c r="I927">
        <v>39261.35</v>
      </c>
    </row>
    <row r="928" spans="1:9" x14ac:dyDescent="0.25">
      <c r="A928" t="s">
        <v>241</v>
      </c>
      <c r="B928">
        <v>2019</v>
      </c>
      <c r="C928" t="s">
        <v>257</v>
      </c>
      <c r="D928">
        <v>38</v>
      </c>
      <c r="E928">
        <v>7674.45</v>
      </c>
      <c r="F928" s="44">
        <v>15</v>
      </c>
      <c r="G928">
        <v>7.3999999999999996E-2</v>
      </c>
      <c r="H928">
        <v>21580.55</v>
      </c>
      <c r="I928">
        <v>257627.25</v>
      </c>
    </row>
    <row r="929" spans="1:9" x14ac:dyDescent="0.25">
      <c r="A929" t="s">
        <v>241</v>
      </c>
      <c r="B929">
        <v>2019</v>
      </c>
      <c r="C929" t="s">
        <v>255</v>
      </c>
      <c r="D929">
        <v>2</v>
      </c>
      <c r="E929">
        <v>504.71</v>
      </c>
      <c r="F929" s="44">
        <v>18</v>
      </c>
      <c r="G929">
        <v>7.3999999999999996E-2</v>
      </c>
      <c r="H929">
        <v>74.7</v>
      </c>
      <c r="I929">
        <v>1027.3499999999999</v>
      </c>
    </row>
    <row r="930" spans="1:9" x14ac:dyDescent="0.25">
      <c r="A930" t="s">
        <v>241</v>
      </c>
      <c r="B930">
        <v>2019</v>
      </c>
      <c r="C930" t="s">
        <v>254</v>
      </c>
      <c r="D930">
        <v>2</v>
      </c>
      <c r="E930">
        <v>1032.71</v>
      </c>
      <c r="F930" s="44">
        <v>20</v>
      </c>
      <c r="G930">
        <v>7.3999999999999996E-2</v>
      </c>
      <c r="H930">
        <v>152.84</v>
      </c>
      <c r="I930">
        <v>2273.89</v>
      </c>
    </row>
    <row r="931" spans="1:9" x14ac:dyDescent="0.25">
      <c r="A931" t="s">
        <v>241</v>
      </c>
      <c r="B931">
        <v>2019</v>
      </c>
      <c r="C931" t="s">
        <v>253</v>
      </c>
      <c r="D931">
        <v>5</v>
      </c>
      <c r="E931">
        <v>850.53</v>
      </c>
      <c r="F931" s="44">
        <v>15</v>
      </c>
      <c r="G931">
        <v>7.3999999999999996E-2</v>
      </c>
      <c r="H931">
        <v>314.7</v>
      </c>
      <c r="I931">
        <v>3756.82</v>
      </c>
    </row>
    <row r="932" spans="1:9" x14ac:dyDescent="0.25">
      <c r="A932" t="s">
        <v>241</v>
      </c>
      <c r="B932">
        <v>2019</v>
      </c>
      <c r="C932" t="s">
        <v>252</v>
      </c>
      <c r="D932">
        <v>33</v>
      </c>
      <c r="E932">
        <v>3291.22</v>
      </c>
      <c r="F932" s="44">
        <v>15</v>
      </c>
      <c r="G932">
        <v>7.3999999999999996E-2</v>
      </c>
      <c r="H932">
        <v>8037.16</v>
      </c>
      <c r="I932">
        <v>95947.09</v>
      </c>
    </row>
    <row r="933" spans="1:9" x14ac:dyDescent="0.25">
      <c r="A933" t="s">
        <v>241</v>
      </c>
      <c r="B933">
        <v>2019</v>
      </c>
      <c r="C933" t="s">
        <v>275</v>
      </c>
      <c r="D933">
        <v>1</v>
      </c>
      <c r="E933">
        <v>2350.31</v>
      </c>
      <c r="F933" s="44">
        <v>15</v>
      </c>
      <c r="G933">
        <v>7.3999999999999996E-2</v>
      </c>
      <c r="H933">
        <v>173.92</v>
      </c>
      <c r="I933">
        <v>2076.2800000000002</v>
      </c>
    </row>
    <row r="934" spans="1:9" x14ac:dyDescent="0.25">
      <c r="A934" t="s">
        <v>241</v>
      </c>
      <c r="B934">
        <v>2019</v>
      </c>
      <c r="C934" t="s">
        <v>251</v>
      </c>
      <c r="D934">
        <v>21</v>
      </c>
      <c r="E934">
        <v>2747.89</v>
      </c>
      <c r="F934" s="44">
        <v>15</v>
      </c>
      <c r="G934">
        <v>7.3999999999999996E-2</v>
      </c>
      <c r="H934">
        <v>4270.22</v>
      </c>
      <c r="I934">
        <v>50977.62</v>
      </c>
    </row>
    <row r="935" spans="1:9" x14ac:dyDescent="0.25">
      <c r="A935" t="s">
        <v>241</v>
      </c>
      <c r="B935">
        <v>2019</v>
      </c>
      <c r="C935" t="s">
        <v>250</v>
      </c>
      <c r="D935">
        <v>94</v>
      </c>
      <c r="E935">
        <v>2153.09</v>
      </c>
      <c r="F935" s="44">
        <v>15</v>
      </c>
      <c r="G935">
        <v>7.3999999999999996E-2</v>
      </c>
      <c r="H935">
        <v>14976.89</v>
      </c>
      <c r="I935">
        <v>178793.19</v>
      </c>
    </row>
    <row r="936" spans="1:9" x14ac:dyDescent="0.25">
      <c r="A936" t="s">
        <v>241</v>
      </c>
      <c r="B936">
        <v>2019</v>
      </c>
      <c r="C936" t="s">
        <v>249</v>
      </c>
      <c r="D936">
        <v>4</v>
      </c>
      <c r="E936">
        <v>6685.75</v>
      </c>
      <c r="F936" s="44">
        <v>15</v>
      </c>
      <c r="G936">
        <v>7.3999999999999996E-2</v>
      </c>
      <c r="H936">
        <v>1978.98</v>
      </c>
      <c r="I936">
        <v>23624.959999999999</v>
      </c>
    </row>
    <row r="937" spans="1:9" x14ac:dyDescent="0.25">
      <c r="A937" t="s">
        <v>241</v>
      </c>
      <c r="B937">
        <v>2019</v>
      </c>
      <c r="C937" t="s">
        <v>248</v>
      </c>
      <c r="D937">
        <v>1</v>
      </c>
      <c r="E937">
        <v>1330.47</v>
      </c>
      <c r="F937" s="44">
        <v>15</v>
      </c>
      <c r="G937">
        <v>7.3999999999999996E-2</v>
      </c>
      <c r="H937">
        <v>98.45</v>
      </c>
      <c r="I937">
        <v>1175.3499999999999</v>
      </c>
    </row>
    <row r="938" spans="1:9" x14ac:dyDescent="0.25">
      <c r="A938" t="s">
        <v>241</v>
      </c>
      <c r="B938">
        <v>2019</v>
      </c>
      <c r="C938" t="s">
        <v>247</v>
      </c>
      <c r="D938">
        <v>7</v>
      </c>
      <c r="E938">
        <v>468.93</v>
      </c>
      <c r="F938" s="44">
        <v>5</v>
      </c>
      <c r="G938">
        <v>7.3999999999999996E-2</v>
      </c>
      <c r="H938">
        <v>242.91</v>
      </c>
      <c r="I938">
        <v>1112.44</v>
      </c>
    </row>
    <row r="939" spans="1:9" x14ac:dyDescent="0.25">
      <c r="A939" t="s">
        <v>241</v>
      </c>
      <c r="B939">
        <v>2019</v>
      </c>
      <c r="C939" t="s">
        <v>246</v>
      </c>
      <c r="D939">
        <v>19</v>
      </c>
      <c r="E939">
        <v>677.7</v>
      </c>
      <c r="F939" s="44">
        <v>5</v>
      </c>
      <c r="G939">
        <v>7.3999999999999996E-2</v>
      </c>
      <c r="H939">
        <v>952.85</v>
      </c>
      <c r="I939">
        <v>4363.76</v>
      </c>
    </row>
    <row r="940" spans="1:9" x14ac:dyDescent="0.25">
      <c r="A940" t="s">
        <v>241</v>
      </c>
      <c r="B940">
        <v>2019</v>
      </c>
      <c r="C940" t="s">
        <v>274</v>
      </c>
      <c r="D940">
        <v>21</v>
      </c>
      <c r="E940">
        <v>2777.5</v>
      </c>
      <c r="F940" s="44">
        <v>15</v>
      </c>
      <c r="G940">
        <v>7.3999999999999996E-2</v>
      </c>
      <c r="H940">
        <v>4316.24</v>
      </c>
      <c r="I940">
        <v>51526.93</v>
      </c>
    </row>
    <row r="941" spans="1:9" x14ac:dyDescent="0.25">
      <c r="A941" t="s">
        <v>241</v>
      </c>
      <c r="B941">
        <v>2019</v>
      </c>
      <c r="C941" t="s">
        <v>273</v>
      </c>
      <c r="D941">
        <v>3</v>
      </c>
      <c r="E941">
        <v>3992.9</v>
      </c>
      <c r="F941" s="44">
        <v>15</v>
      </c>
      <c r="G941">
        <v>7.3999999999999996E-2</v>
      </c>
      <c r="H941">
        <v>886.42</v>
      </c>
      <c r="I941">
        <v>10582.07</v>
      </c>
    </row>
    <row r="942" spans="1:9" x14ac:dyDescent="0.25">
      <c r="A942" t="s">
        <v>241</v>
      </c>
      <c r="B942">
        <v>2019</v>
      </c>
      <c r="C942" t="s">
        <v>245</v>
      </c>
      <c r="D942">
        <v>1</v>
      </c>
      <c r="E942">
        <v>100.35</v>
      </c>
      <c r="F942" s="44">
        <v>15</v>
      </c>
      <c r="G942">
        <v>7.3999999999999996E-2</v>
      </c>
      <c r="H942">
        <v>7.43</v>
      </c>
      <c r="I942">
        <v>88.65</v>
      </c>
    </row>
    <row r="943" spans="1:9" x14ac:dyDescent="0.25">
      <c r="A943" t="s">
        <v>241</v>
      </c>
      <c r="B943">
        <v>2019</v>
      </c>
      <c r="C943" t="s">
        <v>272</v>
      </c>
      <c r="D943">
        <v>16</v>
      </c>
      <c r="E943">
        <v>3060.42</v>
      </c>
      <c r="F943" s="44">
        <v>45</v>
      </c>
      <c r="G943">
        <v>7.3999999999999996E-2</v>
      </c>
      <c r="H943">
        <v>3623.54</v>
      </c>
      <c r="I943">
        <v>88844.47</v>
      </c>
    </row>
    <row r="944" spans="1:9" x14ac:dyDescent="0.25">
      <c r="A944" t="s">
        <v>241</v>
      </c>
      <c r="B944">
        <v>2019</v>
      </c>
      <c r="C944" t="s">
        <v>244</v>
      </c>
      <c r="D944">
        <v>1</v>
      </c>
      <c r="E944">
        <v>3279.76</v>
      </c>
      <c r="F944" s="44">
        <v>41</v>
      </c>
      <c r="G944">
        <v>7.3999999999999996E-2</v>
      </c>
      <c r="H944">
        <v>242.7</v>
      </c>
      <c r="I944">
        <v>5682.24</v>
      </c>
    </row>
    <row r="945" spans="1:9" x14ac:dyDescent="0.25">
      <c r="A945" t="s">
        <v>241</v>
      </c>
      <c r="B945">
        <v>2019</v>
      </c>
      <c r="C945" t="s">
        <v>271</v>
      </c>
      <c r="D945">
        <v>2</v>
      </c>
      <c r="E945">
        <v>6044.27</v>
      </c>
      <c r="F945" s="44">
        <v>43</v>
      </c>
      <c r="G945">
        <v>7.3999999999999996E-2</v>
      </c>
      <c r="H945">
        <v>894.55</v>
      </c>
      <c r="I945">
        <v>21453.06</v>
      </c>
    </row>
    <row r="946" spans="1:9" x14ac:dyDescent="0.25">
      <c r="A946" t="s">
        <v>241</v>
      </c>
      <c r="B946">
        <v>2019</v>
      </c>
      <c r="C946" t="s">
        <v>243</v>
      </c>
      <c r="D946">
        <v>7</v>
      </c>
      <c r="E946">
        <v>2714.79</v>
      </c>
      <c r="F946" s="44">
        <v>45</v>
      </c>
      <c r="G946">
        <v>7.3999999999999996E-2</v>
      </c>
      <c r="H946">
        <v>1406.26</v>
      </c>
      <c r="I946">
        <v>34479.71</v>
      </c>
    </row>
    <row r="947" spans="1:9" x14ac:dyDescent="0.25">
      <c r="A947" t="s">
        <v>241</v>
      </c>
      <c r="B947">
        <v>2019</v>
      </c>
      <c r="C947" t="s">
        <v>242</v>
      </c>
      <c r="D947">
        <v>122</v>
      </c>
      <c r="E947">
        <v>1488.81</v>
      </c>
      <c r="F947" s="44">
        <v>13</v>
      </c>
      <c r="G947">
        <v>7.3999999999999996E-2</v>
      </c>
      <c r="H947">
        <v>13440.98</v>
      </c>
      <c r="I947">
        <v>142944.19</v>
      </c>
    </row>
    <row r="948" spans="1:9" x14ac:dyDescent="0.25">
      <c r="A948" t="s">
        <v>241</v>
      </c>
      <c r="B948">
        <v>2019</v>
      </c>
      <c r="C948" t="s">
        <v>240</v>
      </c>
      <c r="D948">
        <v>32</v>
      </c>
      <c r="E948">
        <v>1407.89</v>
      </c>
      <c r="F948" s="44">
        <v>13</v>
      </c>
      <c r="G948">
        <v>7.3999999999999996E-2</v>
      </c>
      <c r="H948">
        <v>3333.88</v>
      </c>
      <c r="I948">
        <v>35455.699999999997</v>
      </c>
    </row>
    <row r="949" spans="1:9" x14ac:dyDescent="0.25">
      <c r="A949" t="s">
        <v>241</v>
      </c>
      <c r="B949">
        <v>2020</v>
      </c>
      <c r="C949" t="s">
        <v>270</v>
      </c>
      <c r="D949">
        <v>869.4</v>
      </c>
      <c r="E949">
        <v>13.21</v>
      </c>
      <c r="F949" s="44">
        <v>45</v>
      </c>
      <c r="G949">
        <v>7.4999999999999997E-2</v>
      </c>
      <c r="H949">
        <v>861.36</v>
      </c>
      <c r="I949">
        <v>21119.39</v>
      </c>
    </row>
    <row r="950" spans="1:9" x14ac:dyDescent="0.25">
      <c r="A950" t="s">
        <v>241</v>
      </c>
      <c r="B950">
        <v>2020</v>
      </c>
      <c r="C950" t="s">
        <v>269</v>
      </c>
      <c r="D950">
        <v>55.4</v>
      </c>
      <c r="E950">
        <v>10.76</v>
      </c>
      <c r="F950" s="44">
        <v>25</v>
      </c>
      <c r="G950">
        <v>7.4999999999999997E-2</v>
      </c>
      <c r="H950">
        <v>44.71</v>
      </c>
      <c r="I950">
        <v>778.5</v>
      </c>
    </row>
    <row r="951" spans="1:9" x14ac:dyDescent="0.25">
      <c r="A951" t="s">
        <v>241</v>
      </c>
      <c r="B951">
        <v>2020</v>
      </c>
      <c r="C951" t="s">
        <v>268</v>
      </c>
      <c r="D951">
        <v>1114.3</v>
      </c>
      <c r="E951">
        <v>3.89</v>
      </c>
      <c r="F951" s="44">
        <v>25</v>
      </c>
      <c r="G951">
        <v>7.4999999999999997E-2</v>
      </c>
      <c r="H951">
        <v>325.10000000000002</v>
      </c>
      <c r="I951">
        <v>5660.96</v>
      </c>
    </row>
    <row r="952" spans="1:9" x14ac:dyDescent="0.25">
      <c r="A952" t="s">
        <v>241</v>
      </c>
      <c r="B952">
        <v>2020</v>
      </c>
      <c r="C952" t="s">
        <v>267</v>
      </c>
      <c r="D952">
        <v>6984</v>
      </c>
      <c r="E952">
        <v>2.02</v>
      </c>
      <c r="F952" s="44">
        <v>45</v>
      </c>
      <c r="G952">
        <v>7.4999999999999997E-2</v>
      </c>
      <c r="H952">
        <v>1058.08</v>
      </c>
      <c r="I952">
        <v>25942.66</v>
      </c>
    </row>
    <row r="953" spans="1:9" x14ac:dyDescent="0.25">
      <c r="A953" t="s">
        <v>241</v>
      </c>
      <c r="B953">
        <v>2020</v>
      </c>
      <c r="C953" t="s">
        <v>266</v>
      </c>
      <c r="D953">
        <v>1300</v>
      </c>
      <c r="E953">
        <v>0.43</v>
      </c>
      <c r="F953" s="44">
        <v>45</v>
      </c>
      <c r="G953">
        <v>7.4999999999999997E-2</v>
      </c>
      <c r="H953">
        <v>41.93</v>
      </c>
      <c r="I953">
        <v>1027.95</v>
      </c>
    </row>
    <row r="954" spans="1:9" x14ac:dyDescent="0.25">
      <c r="A954" t="s">
        <v>241</v>
      </c>
      <c r="B954">
        <v>2020</v>
      </c>
      <c r="C954" t="s">
        <v>265</v>
      </c>
      <c r="D954">
        <v>12304</v>
      </c>
      <c r="E954">
        <v>0.75</v>
      </c>
      <c r="F954" s="44">
        <v>45</v>
      </c>
      <c r="G954">
        <v>7.4999999999999997E-2</v>
      </c>
      <c r="H954">
        <v>692.1</v>
      </c>
      <c r="I954">
        <v>16969.400000000001</v>
      </c>
    </row>
    <row r="955" spans="1:9" x14ac:dyDescent="0.25">
      <c r="A955" t="s">
        <v>241</v>
      </c>
      <c r="B955">
        <v>2020</v>
      </c>
      <c r="C955" t="s">
        <v>264</v>
      </c>
      <c r="D955">
        <v>8551.2000000000007</v>
      </c>
      <c r="E955">
        <v>5.03</v>
      </c>
      <c r="F955" s="44">
        <v>45</v>
      </c>
      <c r="G955">
        <v>7.4999999999999997E-2</v>
      </c>
      <c r="H955">
        <v>3225.94</v>
      </c>
      <c r="I955">
        <v>79095.899999999994</v>
      </c>
    </row>
    <row r="956" spans="1:9" x14ac:dyDescent="0.25">
      <c r="A956" t="s">
        <v>241</v>
      </c>
      <c r="B956">
        <v>2020</v>
      </c>
      <c r="C956" t="s">
        <v>263</v>
      </c>
      <c r="D956">
        <v>362.5</v>
      </c>
      <c r="E956">
        <v>10.87</v>
      </c>
      <c r="F956" s="44">
        <v>45</v>
      </c>
      <c r="G956">
        <v>7.4999999999999997E-2</v>
      </c>
      <c r="H956">
        <v>295.52999999999997</v>
      </c>
      <c r="I956">
        <v>7245.97</v>
      </c>
    </row>
    <row r="957" spans="1:9" x14ac:dyDescent="0.25">
      <c r="A957" t="s">
        <v>241</v>
      </c>
      <c r="B957">
        <v>2020</v>
      </c>
      <c r="C957" t="s">
        <v>262</v>
      </c>
      <c r="D957">
        <v>31</v>
      </c>
      <c r="E957">
        <v>793.31</v>
      </c>
      <c r="F957" s="44">
        <v>15</v>
      </c>
      <c r="G957">
        <v>7.4999999999999997E-2</v>
      </c>
      <c r="H957">
        <v>1844.45</v>
      </c>
      <c r="I957">
        <v>22018.87</v>
      </c>
    </row>
    <row r="958" spans="1:9" x14ac:dyDescent="0.25">
      <c r="A958" t="s">
        <v>241</v>
      </c>
      <c r="B958">
        <v>2020</v>
      </c>
      <c r="C958" t="s">
        <v>261</v>
      </c>
      <c r="D958">
        <v>6</v>
      </c>
      <c r="E958">
        <v>5521</v>
      </c>
      <c r="F958" s="44">
        <v>20</v>
      </c>
      <c r="G958">
        <v>7.4999999999999997E-2</v>
      </c>
      <c r="H958">
        <v>2484.4499999999998</v>
      </c>
      <c r="I958">
        <v>36962.339999999997</v>
      </c>
    </row>
    <row r="959" spans="1:9" x14ac:dyDescent="0.25">
      <c r="A959" t="s">
        <v>241</v>
      </c>
      <c r="B959">
        <v>2020</v>
      </c>
      <c r="C959" t="s">
        <v>260</v>
      </c>
      <c r="D959">
        <v>7</v>
      </c>
      <c r="E959">
        <v>6205.71</v>
      </c>
      <c r="F959" s="44">
        <v>15</v>
      </c>
      <c r="G959">
        <v>7.4999999999999997E-2</v>
      </c>
      <c r="H959">
        <v>3258</v>
      </c>
      <c r="I959">
        <v>38893.769999999997</v>
      </c>
    </row>
    <row r="960" spans="1:9" x14ac:dyDescent="0.25">
      <c r="A960" t="s">
        <v>241</v>
      </c>
      <c r="B960">
        <v>2020</v>
      </c>
      <c r="C960" t="s">
        <v>259</v>
      </c>
      <c r="D960">
        <v>68</v>
      </c>
      <c r="E960">
        <v>1440</v>
      </c>
      <c r="F960" s="44">
        <v>20</v>
      </c>
      <c r="G960">
        <v>7.4999999999999997E-2</v>
      </c>
      <c r="H960">
        <v>7344</v>
      </c>
      <c r="I960">
        <v>109260.18</v>
      </c>
    </row>
    <row r="961" spans="1:9" x14ac:dyDescent="0.25">
      <c r="A961" t="s">
        <v>241</v>
      </c>
      <c r="B961">
        <v>2020</v>
      </c>
      <c r="C961" t="s">
        <v>258</v>
      </c>
      <c r="D961">
        <v>60</v>
      </c>
      <c r="E961">
        <v>1307.1500000000001</v>
      </c>
      <c r="F961" s="44">
        <v>15</v>
      </c>
      <c r="G961">
        <v>7.4999999999999997E-2</v>
      </c>
      <c r="H961">
        <v>5882.18</v>
      </c>
      <c r="I961">
        <v>70221.02</v>
      </c>
    </row>
    <row r="962" spans="1:9" x14ac:dyDescent="0.25">
      <c r="A962" t="s">
        <v>241</v>
      </c>
      <c r="B962">
        <v>2020</v>
      </c>
      <c r="C962" t="s">
        <v>257</v>
      </c>
      <c r="D962">
        <v>5</v>
      </c>
      <c r="E962">
        <v>7674.45</v>
      </c>
      <c r="F962" s="44">
        <v>15</v>
      </c>
      <c r="G962">
        <v>7.4999999999999997E-2</v>
      </c>
      <c r="H962">
        <v>2877.92</v>
      </c>
      <c r="I962">
        <v>34356.410000000003</v>
      </c>
    </row>
    <row r="963" spans="1:9" x14ac:dyDescent="0.25">
      <c r="A963" t="s">
        <v>241</v>
      </c>
      <c r="B963">
        <v>2020</v>
      </c>
      <c r="C963" t="s">
        <v>256</v>
      </c>
      <c r="D963">
        <v>27</v>
      </c>
      <c r="E963">
        <v>1314.44</v>
      </c>
      <c r="F963" s="44">
        <v>15</v>
      </c>
      <c r="G963">
        <v>7.4999999999999997E-2</v>
      </c>
      <c r="H963">
        <v>2661.74</v>
      </c>
      <c r="I963">
        <v>31775.69</v>
      </c>
    </row>
    <row r="964" spans="1:9" x14ac:dyDescent="0.25">
      <c r="A964" t="s">
        <v>241</v>
      </c>
      <c r="B964">
        <v>2020</v>
      </c>
      <c r="C964" t="s">
        <v>255</v>
      </c>
      <c r="D964">
        <v>1</v>
      </c>
      <c r="E964">
        <v>504.71</v>
      </c>
      <c r="F964" s="44">
        <v>18</v>
      </c>
      <c r="G964">
        <v>7.4999999999999997E-2</v>
      </c>
      <c r="H964">
        <v>37.85</v>
      </c>
      <c r="I964">
        <v>520.62</v>
      </c>
    </row>
    <row r="965" spans="1:9" x14ac:dyDescent="0.25">
      <c r="A965" t="s">
        <v>241</v>
      </c>
      <c r="B965">
        <v>2020</v>
      </c>
      <c r="C965" t="s">
        <v>254</v>
      </c>
      <c r="D965">
        <v>3</v>
      </c>
      <c r="E965">
        <v>1032.71</v>
      </c>
      <c r="F965" s="44">
        <v>20</v>
      </c>
      <c r="G965">
        <v>7.4999999999999997E-2</v>
      </c>
      <c r="H965">
        <v>232.36</v>
      </c>
      <c r="I965">
        <v>3456.93</v>
      </c>
    </row>
    <row r="966" spans="1:9" x14ac:dyDescent="0.25">
      <c r="A966" t="s">
        <v>241</v>
      </c>
      <c r="B966">
        <v>2020</v>
      </c>
      <c r="C966" t="s">
        <v>253</v>
      </c>
      <c r="D966">
        <v>1</v>
      </c>
      <c r="E966">
        <v>850.53</v>
      </c>
      <c r="F966" s="44">
        <v>15</v>
      </c>
      <c r="G966">
        <v>7.4999999999999997E-2</v>
      </c>
      <c r="H966">
        <v>63.79</v>
      </c>
      <c r="I966">
        <v>761.52</v>
      </c>
    </row>
    <row r="967" spans="1:9" x14ac:dyDescent="0.25">
      <c r="A967" t="s">
        <v>241</v>
      </c>
      <c r="B967">
        <v>2020</v>
      </c>
      <c r="C967" t="s">
        <v>252</v>
      </c>
      <c r="D967">
        <v>34</v>
      </c>
      <c r="E967">
        <v>3291.22</v>
      </c>
      <c r="F967" s="44">
        <v>15</v>
      </c>
      <c r="G967">
        <v>7.4999999999999997E-2</v>
      </c>
      <c r="H967">
        <v>8392.61</v>
      </c>
      <c r="I967">
        <v>100190.45</v>
      </c>
    </row>
    <row r="968" spans="1:9" x14ac:dyDescent="0.25">
      <c r="A968" t="s">
        <v>241</v>
      </c>
      <c r="B968">
        <v>2020</v>
      </c>
      <c r="C968" t="s">
        <v>251</v>
      </c>
      <c r="D968">
        <v>23</v>
      </c>
      <c r="E968">
        <v>2747.89</v>
      </c>
      <c r="F968" s="44">
        <v>15</v>
      </c>
      <c r="G968">
        <v>7.4999999999999997E-2</v>
      </c>
      <c r="H968">
        <v>4740.1099999999997</v>
      </c>
      <c r="I968">
        <v>56587.13</v>
      </c>
    </row>
    <row r="969" spans="1:9" x14ac:dyDescent="0.25">
      <c r="A969" t="s">
        <v>241</v>
      </c>
      <c r="B969">
        <v>2020</v>
      </c>
      <c r="C969" t="s">
        <v>250</v>
      </c>
      <c r="D969">
        <v>120</v>
      </c>
      <c r="E969">
        <v>2153.09</v>
      </c>
      <c r="F969" s="44">
        <v>15</v>
      </c>
      <c r="G969">
        <v>7.4999999999999997E-2</v>
      </c>
      <c r="H969">
        <v>19377.810000000001</v>
      </c>
      <c r="I969">
        <v>231331.04</v>
      </c>
    </row>
    <row r="970" spans="1:9" x14ac:dyDescent="0.25">
      <c r="A970" t="s">
        <v>241</v>
      </c>
      <c r="B970">
        <v>2020</v>
      </c>
      <c r="C970" t="s">
        <v>249</v>
      </c>
      <c r="D970">
        <v>8</v>
      </c>
      <c r="E970">
        <v>6685.75</v>
      </c>
      <c r="F970" s="44">
        <v>15</v>
      </c>
      <c r="G970">
        <v>7.4999999999999997E-2</v>
      </c>
      <c r="H970">
        <v>4011.45</v>
      </c>
      <c r="I970">
        <v>47888.43</v>
      </c>
    </row>
    <row r="971" spans="1:9" x14ac:dyDescent="0.25">
      <c r="A971" t="s">
        <v>241</v>
      </c>
      <c r="B971">
        <v>2020</v>
      </c>
      <c r="C971" t="s">
        <v>248</v>
      </c>
      <c r="D971">
        <v>6</v>
      </c>
      <c r="E971">
        <v>1330.47</v>
      </c>
      <c r="F971" s="44">
        <v>15</v>
      </c>
      <c r="G971">
        <v>7.4999999999999997E-2</v>
      </c>
      <c r="H971">
        <v>598.71</v>
      </c>
      <c r="I971">
        <v>7147.38</v>
      </c>
    </row>
    <row r="972" spans="1:9" x14ac:dyDescent="0.25">
      <c r="A972" t="s">
        <v>241</v>
      </c>
      <c r="B972">
        <v>2020</v>
      </c>
      <c r="C972" t="s">
        <v>247</v>
      </c>
      <c r="D972">
        <v>4</v>
      </c>
      <c r="E972">
        <v>468.93</v>
      </c>
      <c r="F972" s="44">
        <v>5</v>
      </c>
      <c r="G972">
        <v>7.4999999999999997E-2</v>
      </c>
      <c r="H972">
        <v>140.68</v>
      </c>
      <c r="I972">
        <v>644.27</v>
      </c>
    </row>
    <row r="973" spans="1:9" x14ac:dyDescent="0.25">
      <c r="A973" t="s">
        <v>241</v>
      </c>
      <c r="B973">
        <v>2020</v>
      </c>
      <c r="C973" t="s">
        <v>246</v>
      </c>
      <c r="D973">
        <v>6</v>
      </c>
      <c r="E973">
        <v>677.7</v>
      </c>
      <c r="F973" s="44">
        <v>5</v>
      </c>
      <c r="G973">
        <v>7.4999999999999997E-2</v>
      </c>
      <c r="H973">
        <v>304.97000000000003</v>
      </c>
      <c r="I973">
        <v>1396.65</v>
      </c>
    </row>
    <row r="974" spans="1:9" x14ac:dyDescent="0.25">
      <c r="A974" t="s">
        <v>241</v>
      </c>
      <c r="B974">
        <v>2020</v>
      </c>
      <c r="C974" t="s">
        <v>245</v>
      </c>
      <c r="D974">
        <v>2</v>
      </c>
      <c r="E974">
        <v>100.35</v>
      </c>
      <c r="F974" s="44">
        <v>15</v>
      </c>
      <c r="G974">
        <v>7.4999999999999997E-2</v>
      </c>
      <c r="H974">
        <v>15.05</v>
      </c>
      <c r="I974">
        <v>179.7</v>
      </c>
    </row>
    <row r="975" spans="1:9" x14ac:dyDescent="0.25">
      <c r="A975" t="s">
        <v>241</v>
      </c>
      <c r="B975">
        <v>2020</v>
      </c>
      <c r="C975" t="s">
        <v>244</v>
      </c>
      <c r="D975">
        <v>1</v>
      </c>
      <c r="E975">
        <v>3279.76</v>
      </c>
      <c r="F975" s="44">
        <v>41</v>
      </c>
      <c r="G975">
        <v>7.4999999999999997E-2</v>
      </c>
      <c r="H975">
        <v>245.98</v>
      </c>
      <c r="I975">
        <v>5759.03</v>
      </c>
    </row>
    <row r="976" spans="1:9" x14ac:dyDescent="0.25">
      <c r="A976" t="s">
        <v>241</v>
      </c>
      <c r="B976">
        <v>2020</v>
      </c>
      <c r="C976" t="s">
        <v>243</v>
      </c>
      <c r="D976">
        <v>14</v>
      </c>
      <c r="E976">
        <v>2714.79</v>
      </c>
      <c r="F976" s="44">
        <v>45</v>
      </c>
      <c r="G976">
        <v>7.4999999999999997E-2</v>
      </c>
      <c r="H976">
        <v>2850.53</v>
      </c>
      <c r="I976">
        <v>69891.31</v>
      </c>
    </row>
    <row r="977" spans="1:11" x14ac:dyDescent="0.25">
      <c r="A977" t="s">
        <v>241</v>
      </c>
      <c r="B977">
        <v>2020</v>
      </c>
      <c r="C977" t="s">
        <v>242</v>
      </c>
      <c r="D977">
        <v>68</v>
      </c>
      <c r="E977">
        <v>1488.81</v>
      </c>
      <c r="F977" s="44">
        <v>13</v>
      </c>
      <c r="G977">
        <v>7.4999999999999997E-2</v>
      </c>
      <c r="H977">
        <v>7592.93</v>
      </c>
      <c r="I977">
        <v>80750.48</v>
      </c>
    </row>
    <row r="978" spans="1:11" x14ac:dyDescent="0.25">
      <c r="A978" t="s">
        <v>241</v>
      </c>
      <c r="B978">
        <v>2020</v>
      </c>
      <c r="C978" t="s">
        <v>240</v>
      </c>
      <c r="D978">
        <v>11</v>
      </c>
      <c r="E978">
        <v>1407.89</v>
      </c>
      <c r="F978" s="44">
        <v>13</v>
      </c>
      <c r="G978">
        <v>7.4999999999999997E-2</v>
      </c>
      <c r="H978">
        <v>1161.51</v>
      </c>
      <c r="I978">
        <v>12352.6</v>
      </c>
    </row>
    <row r="979" spans="1:11" x14ac:dyDescent="0.25">
      <c r="H979" s="18">
        <f>SUM(H2:H978)</f>
        <v>3453086.6281815441</v>
      </c>
      <c r="I979" s="18">
        <f>SUM(I2:I978)</f>
        <v>36601935.927468345</v>
      </c>
      <c r="J979" t="s">
        <v>838</v>
      </c>
      <c r="K979" s="18">
        <f>'Energy Efficiency Programs'!E50</f>
        <v>13371328.5</v>
      </c>
    </row>
    <row r="980" spans="1:11" x14ac:dyDescent="0.25">
      <c r="G980" t="s">
        <v>840</v>
      </c>
      <c r="H980" s="18">
        <f>'Energy Efficiency Programs'!I50</f>
        <v>48449655.140000001</v>
      </c>
      <c r="I980" s="18">
        <f>'Energy Efficiency Programs'!I50</f>
        <v>48449655.140000001</v>
      </c>
      <c r="J980" s="15" t="s">
        <v>835</v>
      </c>
      <c r="K980" s="18">
        <f>'Energy Efficiency Programs'!I50</f>
        <v>48449655.140000001</v>
      </c>
    </row>
    <row r="981" spans="1:11" ht="63" customHeight="1" x14ac:dyDescent="0.25">
      <c r="G981" s="34" t="s">
        <v>239</v>
      </c>
      <c r="H981" s="34">
        <f>H979/H980</f>
        <v>7.1271645137690118E-2</v>
      </c>
      <c r="I981" s="34">
        <f>I979/I980</f>
        <v>0.75546329115663435</v>
      </c>
      <c r="J981" s="35" t="s">
        <v>839</v>
      </c>
      <c r="K981" s="36">
        <f>K979/K980</f>
        <v>0.27598397679740427</v>
      </c>
    </row>
    <row r="982" spans="1:11" x14ac:dyDescent="0.25">
      <c r="K982" s="17"/>
    </row>
  </sheetData>
  <autoFilter ref="A1:V981"/>
  <mergeCells count="1">
    <mergeCell ref="J31:L7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workbookViewId="0"/>
  </sheetViews>
  <sheetFormatPr defaultRowHeight="15" x14ac:dyDescent="0.25"/>
  <cols>
    <col min="1" max="1" width="28.5703125" bestFit="1" customWidth="1"/>
    <col min="2" max="2" width="32" customWidth="1"/>
    <col min="3" max="4" width="36.28515625" style="53" bestFit="1" customWidth="1"/>
    <col min="5" max="6" width="25.42578125" bestFit="1" customWidth="1"/>
    <col min="7" max="7" width="48.140625" bestFit="1" customWidth="1"/>
    <col min="8" max="8" width="59" bestFit="1" customWidth="1"/>
    <col min="9" max="9" width="24.28515625" bestFit="1" customWidth="1"/>
    <col min="10" max="10" width="48.140625" bestFit="1" customWidth="1"/>
    <col min="11" max="11" width="59" bestFit="1" customWidth="1"/>
    <col min="12" max="12" width="24.28515625" bestFit="1" customWidth="1"/>
  </cols>
  <sheetData>
    <row r="1" spans="1:16" ht="15.75" x14ac:dyDescent="0.25">
      <c r="A1" s="29" t="s">
        <v>3</v>
      </c>
      <c r="B1" s="29" t="s">
        <v>186</v>
      </c>
      <c r="C1" s="51" t="s">
        <v>180</v>
      </c>
      <c r="D1" s="51" t="s">
        <v>179</v>
      </c>
      <c r="E1" s="29" t="s">
        <v>178</v>
      </c>
      <c r="F1" s="29" t="s">
        <v>177</v>
      </c>
      <c r="G1" s="29" t="s">
        <v>176</v>
      </c>
      <c r="H1" s="29" t="s">
        <v>175</v>
      </c>
      <c r="I1" s="29" t="s">
        <v>174</v>
      </c>
      <c r="J1" s="29" t="s">
        <v>173</v>
      </c>
      <c r="K1" s="29" t="s">
        <v>172</v>
      </c>
      <c r="L1" s="29" t="s">
        <v>171</v>
      </c>
    </row>
    <row r="2" spans="1:16" x14ac:dyDescent="0.25">
      <c r="A2" s="28" t="s">
        <v>62</v>
      </c>
      <c r="B2" s="28" t="s">
        <v>167</v>
      </c>
      <c r="C2" s="52">
        <v>312</v>
      </c>
      <c r="D2" s="52">
        <v>192</v>
      </c>
      <c r="E2" s="28">
        <v>39000</v>
      </c>
      <c r="F2" s="28">
        <v>34000</v>
      </c>
      <c r="G2" s="28">
        <v>1020185</v>
      </c>
      <c r="H2" s="28">
        <v>180033</v>
      </c>
      <c r="I2" s="28">
        <v>246776</v>
      </c>
      <c r="J2" s="28">
        <v>1058657</v>
      </c>
      <c r="K2" s="28">
        <v>211731</v>
      </c>
      <c r="L2" s="28">
        <v>327947</v>
      </c>
      <c r="M2" s="28"/>
      <c r="N2" s="28"/>
      <c r="O2" s="28"/>
      <c r="P2" s="28"/>
    </row>
    <row r="3" spans="1:16" x14ac:dyDescent="0.25">
      <c r="A3" s="28" t="s">
        <v>62</v>
      </c>
      <c r="B3" s="28" t="s">
        <v>98</v>
      </c>
      <c r="C3" s="52">
        <v>416</v>
      </c>
      <c r="D3" s="52">
        <v>120</v>
      </c>
      <c r="E3" s="28">
        <v>1400000</v>
      </c>
      <c r="F3" s="28">
        <v>300000</v>
      </c>
      <c r="G3" s="28">
        <v>2182105</v>
      </c>
      <c r="H3" s="28"/>
      <c r="I3" s="28">
        <v>471183</v>
      </c>
      <c r="J3" s="28">
        <v>259270</v>
      </c>
      <c r="K3" s="28"/>
      <c r="L3" s="28">
        <v>834347</v>
      </c>
      <c r="M3" s="28"/>
      <c r="N3" s="28"/>
      <c r="O3" s="28"/>
      <c r="P3" s="28"/>
    </row>
    <row r="4" spans="1:16" x14ac:dyDescent="0.25">
      <c r="A4" s="28" t="s">
        <v>62</v>
      </c>
      <c r="B4" s="28" t="s">
        <v>166</v>
      </c>
      <c r="C4" s="52">
        <v>5943</v>
      </c>
      <c r="D4" s="52">
        <v>1703</v>
      </c>
      <c r="E4" s="28">
        <v>120000</v>
      </c>
      <c r="F4" s="28">
        <v>170000</v>
      </c>
      <c r="G4" s="28">
        <v>2287130</v>
      </c>
      <c r="H4" s="28"/>
      <c r="I4" s="28">
        <v>662551</v>
      </c>
      <c r="J4" s="28">
        <v>715646</v>
      </c>
      <c r="K4" s="28"/>
      <c r="L4" s="28">
        <v>217542</v>
      </c>
      <c r="M4" s="28"/>
      <c r="N4" s="28"/>
      <c r="O4" s="28"/>
      <c r="P4" s="28"/>
    </row>
    <row r="5" spans="1:16" x14ac:dyDescent="0.25">
      <c r="A5" s="28" t="s">
        <v>61</v>
      </c>
      <c r="B5" s="28" t="s">
        <v>165</v>
      </c>
      <c r="C5" s="52">
        <v>15</v>
      </c>
      <c r="D5" s="52">
        <v>8</v>
      </c>
      <c r="E5" s="28">
        <v>6412</v>
      </c>
      <c r="F5" s="28">
        <v>2633</v>
      </c>
      <c r="G5" s="28">
        <v>80000</v>
      </c>
      <c r="H5" s="28">
        <v>4540</v>
      </c>
      <c r="I5" s="28"/>
      <c r="J5" s="28">
        <v>42817.79</v>
      </c>
      <c r="K5" s="28">
        <v>1103.3900000000001</v>
      </c>
      <c r="L5" s="28"/>
      <c r="M5" s="28"/>
      <c r="N5" s="28"/>
      <c r="O5" s="28"/>
      <c r="P5" s="28"/>
    </row>
    <row r="6" spans="1:16" x14ac:dyDescent="0.25">
      <c r="A6" s="28" t="s">
        <v>61</v>
      </c>
      <c r="B6" s="28" t="s">
        <v>164</v>
      </c>
      <c r="C6" s="52">
        <v>26</v>
      </c>
      <c r="D6" s="52">
        <v>28</v>
      </c>
      <c r="E6" s="28">
        <v>5449</v>
      </c>
      <c r="F6" s="28">
        <v>3591</v>
      </c>
      <c r="G6" s="28">
        <v>99010.47</v>
      </c>
      <c r="H6" s="28">
        <v>25618.01</v>
      </c>
      <c r="I6" s="28"/>
      <c r="J6" s="28">
        <v>102201.60000000001</v>
      </c>
      <c r="K6" s="28">
        <v>23515.8</v>
      </c>
      <c r="L6" s="28"/>
      <c r="M6" s="28"/>
      <c r="N6" s="28"/>
      <c r="O6" s="28"/>
      <c r="P6" s="28"/>
    </row>
    <row r="7" spans="1:16" x14ac:dyDescent="0.25">
      <c r="A7" s="28" t="s">
        <v>160</v>
      </c>
      <c r="B7" s="28" t="s">
        <v>159</v>
      </c>
      <c r="C7" s="52">
        <v>2</v>
      </c>
      <c r="D7" s="52">
        <v>1</v>
      </c>
      <c r="E7" s="28">
        <v>828</v>
      </c>
      <c r="F7" s="28">
        <v>386</v>
      </c>
      <c r="G7" s="28">
        <v>7600</v>
      </c>
      <c r="H7" s="28">
        <v>150</v>
      </c>
      <c r="I7" s="28">
        <v>940</v>
      </c>
      <c r="J7" s="28">
        <v>3800</v>
      </c>
      <c r="K7" s="28">
        <v>270</v>
      </c>
      <c r="L7" s="28">
        <v>950</v>
      </c>
      <c r="M7" s="28"/>
      <c r="N7" s="28"/>
      <c r="O7" s="28"/>
      <c r="P7" s="28"/>
    </row>
    <row r="8" spans="1:16" x14ac:dyDescent="0.25">
      <c r="A8" s="28" t="s">
        <v>59</v>
      </c>
      <c r="B8" s="28" t="s">
        <v>157</v>
      </c>
      <c r="C8" s="52">
        <v>37</v>
      </c>
      <c r="D8" s="52">
        <v>4</v>
      </c>
      <c r="E8" s="28"/>
      <c r="F8" s="28">
        <v>168</v>
      </c>
      <c r="G8" s="28">
        <v>90000</v>
      </c>
      <c r="H8" s="28"/>
      <c r="I8" s="28"/>
      <c r="J8" s="28">
        <v>100000</v>
      </c>
      <c r="K8" s="28"/>
      <c r="L8" s="28"/>
      <c r="M8" s="28"/>
      <c r="N8" s="28"/>
      <c r="O8" s="28"/>
      <c r="P8" s="28"/>
    </row>
    <row r="9" spans="1:16" x14ac:dyDescent="0.25">
      <c r="A9" s="28" t="s">
        <v>154</v>
      </c>
      <c r="B9" s="28" t="s">
        <v>153</v>
      </c>
      <c r="C9" s="52">
        <v>3</v>
      </c>
      <c r="D9" s="52">
        <v>2</v>
      </c>
      <c r="E9" s="28"/>
      <c r="F9" s="28"/>
      <c r="G9" s="28">
        <v>13686</v>
      </c>
      <c r="H9" s="28">
        <v>3302</v>
      </c>
      <c r="I9" s="28"/>
      <c r="J9" s="28">
        <v>13244</v>
      </c>
      <c r="K9" s="28">
        <v>2853</v>
      </c>
      <c r="L9" s="28"/>
      <c r="M9" s="28"/>
      <c r="N9" s="28"/>
      <c r="O9" s="28"/>
      <c r="P9" s="28"/>
    </row>
    <row r="10" spans="1:16" x14ac:dyDescent="0.25">
      <c r="A10" s="28" t="s">
        <v>151</v>
      </c>
      <c r="B10" s="28" t="s">
        <v>150</v>
      </c>
      <c r="C10" s="52">
        <v>555</v>
      </c>
      <c r="D10" s="52">
        <v>397</v>
      </c>
      <c r="E10" s="28">
        <v>89697</v>
      </c>
      <c r="F10" s="28">
        <v>64162</v>
      </c>
      <c r="G10" s="28">
        <v>84665</v>
      </c>
      <c r="H10" s="28">
        <v>16933</v>
      </c>
      <c r="I10" s="28">
        <v>30400</v>
      </c>
      <c r="J10" s="28">
        <v>6080</v>
      </c>
      <c r="K10" s="28"/>
      <c r="L10" s="28"/>
      <c r="M10" s="28"/>
      <c r="N10" s="28"/>
      <c r="O10" s="28"/>
      <c r="P10" s="28"/>
    </row>
    <row r="11" spans="1:16" x14ac:dyDescent="0.25">
      <c r="A11" s="28" t="s">
        <v>56</v>
      </c>
      <c r="B11" s="28" t="s">
        <v>148</v>
      </c>
      <c r="C11" s="52">
        <v>3</v>
      </c>
      <c r="D11" s="52">
        <v>11</v>
      </c>
      <c r="E11" s="28">
        <v>560</v>
      </c>
      <c r="F11" s="28">
        <v>1924</v>
      </c>
      <c r="G11" s="28">
        <v>9723</v>
      </c>
      <c r="H11" s="28">
        <v>0</v>
      </c>
      <c r="I11" s="28">
        <v>22231</v>
      </c>
      <c r="J11" s="28">
        <v>36102</v>
      </c>
      <c r="K11" s="28">
        <v>0</v>
      </c>
      <c r="L11" s="28">
        <v>23647</v>
      </c>
      <c r="M11" s="28"/>
      <c r="N11" s="28"/>
      <c r="O11" s="28"/>
      <c r="P11" s="28"/>
    </row>
    <row r="12" spans="1:16" x14ac:dyDescent="0.25">
      <c r="A12" s="28" t="s">
        <v>56</v>
      </c>
      <c r="B12" s="28" t="s">
        <v>136</v>
      </c>
      <c r="C12" s="52">
        <v>60</v>
      </c>
      <c r="D12" s="52">
        <v>78</v>
      </c>
      <c r="E12" s="28">
        <v>34765</v>
      </c>
      <c r="F12" s="28">
        <v>56474</v>
      </c>
      <c r="G12" s="28">
        <v>196834</v>
      </c>
      <c r="H12" s="28">
        <v>0</v>
      </c>
      <c r="I12" s="28">
        <v>218254</v>
      </c>
      <c r="J12" s="28">
        <v>365030</v>
      </c>
      <c r="K12" s="28">
        <v>0</v>
      </c>
      <c r="L12" s="28">
        <v>230.821</v>
      </c>
      <c r="M12" s="28"/>
      <c r="N12" s="28"/>
      <c r="O12" s="28"/>
      <c r="P12" s="28"/>
    </row>
    <row r="13" spans="1:16" x14ac:dyDescent="0.25">
      <c r="A13" s="28" t="s">
        <v>54</v>
      </c>
      <c r="B13" s="28" t="s">
        <v>145</v>
      </c>
      <c r="C13" s="52">
        <v>24</v>
      </c>
      <c r="D13" s="52">
        <v>86</v>
      </c>
      <c r="E13" s="28"/>
      <c r="F13" s="28"/>
      <c r="G13" s="28"/>
      <c r="H13" s="28">
        <v>2689870</v>
      </c>
      <c r="I13" s="28">
        <v>25000</v>
      </c>
      <c r="J13" s="28"/>
      <c r="K13" s="28">
        <v>1699136.18</v>
      </c>
      <c r="L13" s="28">
        <v>25000</v>
      </c>
      <c r="M13" s="28"/>
      <c r="N13" s="28"/>
      <c r="O13" s="28"/>
      <c r="P13" s="28"/>
    </row>
    <row r="14" spans="1:16" x14ac:dyDescent="0.25">
      <c r="A14" s="28" t="s">
        <v>54</v>
      </c>
      <c r="B14" s="28" t="s">
        <v>143</v>
      </c>
      <c r="C14" s="52">
        <v>1500</v>
      </c>
      <c r="D14" s="52">
        <v>20000</v>
      </c>
      <c r="E14" s="28">
        <v>200000</v>
      </c>
      <c r="F14" s="28">
        <v>100000</v>
      </c>
      <c r="G14" s="28"/>
      <c r="H14" s="28">
        <v>1031236.52</v>
      </c>
      <c r="I14" s="28">
        <v>25000</v>
      </c>
      <c r="J14" s="28"/>
      <c r="K14" s="28">
        <v>63383</v>
      </c>
      <c r="L14" s="28">
        <v>25000</v>
      </c>
      <c r="M14" s="28"/>
      <c r="N14" s="28"/>
      <c r="O14" s="28"/>
      <c r="P14" s="28"/>
    </row>
    <row r="15" spans="1:16" x14ac:dyDescent="0.25">
      <c r="A15" s="28" t="s">
        <v>53</v>
      </c>
      <c r="B15" s="28" t="s">
        <v>138</v>
      </c>
      <c r="C15" s="52">
        <v>28</v>
      </c>
      <c r="D15" s="52">
        <v>1660</v>
      </c>
      <c r="E15" s="28">
        <v>5092.3900000000003</v>
      </c>
      <c r="F15" s="28">
        <v>79556.990000000005</v>
      </c>
      <c r="G15" s="50">
        <v>100898</v>
      </c>
      <c r="H15" s="28">
        <v>29297</v>
      </c>
      <c r="I15" s="28"/>
      <c r="J15" s="28">
        <v>71218</v>
      </c>
      <c r="K15" s="28">
        <v>63383</v>
      </c>
      <c r="L15" s="28"/>
      <c r="M15" s="28"/>
      <c r="N15" s="28"/>
      <c r="O15" s="28"/>
      <c r="P15" s="28"/>
    </row>
    <row r="16" spans="1:16" x14ac:dyDescent="0.25">
      <c r="A16" s="28" t="s">
        <v>51</v>
      </c>
      <c r="B16" s="28" t="s">
        <v>136</v>
      </c>
      <c r="C16" s="52">
        <v>176</v>
      </c>
      <c r="D16" s="52">
        <v>178</v>
      </c>
      <c r="E16" s="28">
        <v>107941</v>
      </c>
      <c r="F16" s="28">
        <v>82664</v>
      </c>
      <c r="G16" s="28">
        <v>413003</v>
      </c>
      <c r="H16" s="28"/>
      <c r="I16" s="28">
        <v>224862</v>
      </c>
      <c r="J16" s="28">
        <v>367282</v>
      </c>
      <c r="K16" s="28"/>
      <c r="L16" s="28">
        <v>179890</v>
      </c>
      <c r="M16" s="28"/>
      <c r="N16" s="28"/>
      <c r="O16" s="28"/>
      <c r="P16" s="28"/>
    </row>
    <row r="17" spans="1:16" x14ac:dyDescent="0.25">
      <c r="A17" s="28" t="s">
        <v>50</v>
      </c>
      <c r="B17" s="28" t="s">
        <v>91</v>
      </c>
      <c r="C17" s="52">
        <v>53</v>
      </c>
      <c r="D17" s="52">
        <v>56</v>
      </c>
      <c r="E17" s="28">
        <v>7274</v>
      </c>
      <c r="F17" s="28">
        <v>7597</v>
      </c>
      <c r="G17" s="28">
        <v>320000</v>
      </c>
      <c r="H17" s="28">
        <v>80000</v>
      </c>
      <c r="I17" s="28">
        <v>80000</v>
      </c>
      <c r="J17" s="28">
        <v>284000</v>
      </c>
      <c r="K17" s="28">
        <v>71000</v>
      </c>
      <c r="L17" s="28">
        <v>71000</v>
      </c>
      <c r="M17" s="28"/>
      <c r="N17" s="28"/>
      <c r="O17" s="28"/>
      <c r="P17" s="28"/>
    </row>
    <row r="18" spans="1:16" x14ac:dyDescent="0.25">
      <c r="A18" s="28" t="s">
        <v>50</v>
      </c>
      <c r="B18" s="28" t="s">
        <v>132</v>
      </c>
      <c r="C18" s="52">
        <v>805</v>
      </c>
      <c r="D18" s="52">
        <v>177</v>
      </c>
      <c r="E18" s="28">
        <v>20906</v>
      </c>
      <c r="F18" s="28">
        <v>8017</v>
      </c>
      <c r="G18" s="28">
        <v>393176</v>
      </c>
      <c r="H18" s="28"/>
      <c r="I18" s="28">
        <v>78635</v>
      </c>
      <c r="J18" s="28">
        <v>123069</v>
      </c>
      <c r="K18" s="28"/>
      <c r="L18" s="28">
        <v>24614</v>
      </c>
      <c r="M18" s="28"/>
      <c r="N18" s="28"/>
      <c r="O18" s="28"/>
      <c r="P18" s="28"/>
    </row>
    <row r="19" spans="1:16" x14ac:dyDescent="0.25">
      <c r="A19" s="28" t="s">
        <v>50</v>
      </c>
      <c r="B19" s="28" t="s">
        <v>98</v>
      </c>
      <c r="C19" s="52">
        <v>4549</v>
      </c>
      <c r="D19" s="52">
        <v>2497</v>
      </c>
      <c r="E19" s="28">
        <v>1105897</v>
      </c>
      <c r="F19" s="28">
        <v>559622</v>
      </c>
      <c r="G19" s="28">
        <v>2536684</v>
      </c>
      <c r="H19" s="28"/>
      <c r="I19" s="28">
        <v>507336</v>
      </c>
      <c r="J19" s="28">
        <v>1817481</v>
      </c>
      <c r="K19" s="28"/>
      <c r="L19" s="28">
        <v>363496</v>
      </c>
      <c r="M19" s="28"/>
      <c r="N19" s="28"/>
      <c r="O19" s="28"/>
      <c r="P19" s="28"/>
    </row>
    <row r="20" spans="1:16" x14ac:dyDescent="0.25">
      <c r="A20" s="28" t="s">
        <v>50</v>
      </c>
      <c r="B20" s="28" t="s">
        <v>131</v>
      </c>
      <c r="C20" s="52">
        <v>4381</v>
      </c>
      <c r="D20" s="52">
        <v>4381</v>
      </c>
      <c r="E20" s="28">
        <v>611690</v>
      </c>
      <c r="F20" s="28">
        <v>562994</v>
      </c>
      <c r="G20" s="28"/>
      <c r="H20" s="28">
        <v>148407.6</v>
      </c>
      <c r="I20" s="28">
        <v>29681</v>
      </c>
      <c r="J20" s="28"/>
      <c r="K20" s="28">
        <v>148408</v>
      </c>
      <c r="L20" s="28">
        <v>29681</v>
      </c>
      <c r="M20" s="28"/>
      <c r="N20" s="28"/>
      <c r="O20" s="28"/>
      <c r="P20" s="28"/>
    </row>
    <row r="21" spans="1:16" x14ac:dyDescent="0.25">
      <c r="A21" s="28" t="s">
        <v>50</v>
      </c>
      <c r="B21" s="28" t="s">
        <v>130</v>
      </c>
      <c r="C21" s="52">
        <v>35</v>
      </c>
      <c r="D21" s="52">
        <v>79</v>
      </c>
      <c r="E21" s="28">
        <v>11016</v>
      </c>
      <c r="F21" s="28">
        <v>701</v>
      </c>
      <c r="G21" s="28">
        <v>304022</v>
      </c>
      <c r="H21" s="28"/>
      <c r="I21" s="28">
        <v>60804</v>
      </c>
      <c r="J21" s="28">
        <v>10206</v>
      </c>
      <c r="K21" s="28"/>
      <c r="L21" s="28">
        <v>2041</v>
      </c>
      <c r="M21" s="28"/>
      <c r="N21" s="28"/>
      <c r="O21" s="28"/>
      <c r="P21" s="28"/>
    </row>
    <row r="22" spans="1:16" x14ac:dyDescent="0.25">
      <c r="A22" s="28" t="s">
        <v>49</v>
      </c>
      <c r="B22" s="28" t="s">
        <v>127</v>
      </c>
      <c r="C22" s="52">
        <v>56</v>
      </c>
      <c r="D22" s="52">
        <v>30</v>
      </c>
      <c r="E22" s="28">
        <v>8728</v>
      </c>
      <c r="F22" s="28">
        <v>5039</v>
      </c>
      <c r="G22" s="28">
        <v>364376</v>
      </c>
      <c r="H22" s="28"/>
      <c r="I22" s="28">
        <v>14000</v>
      </c>
      <c r="J22" s="28">
        <v>201625</v>
      </c>
      <c r="K22" s="28"/>
      <c r="L22" s="28">
        <v>7500</v>
      </c>
      <c r="M22" s="28"/>
      <c r="N22" s="28"/>
      <c r="O22" s="28"/>
      <c r="P22" s="28"/>
    </row>
    <row r="23" spans="1:16" x14ac:dyDescent="0.25">
      <c r="A23" s="28" t="s">
        <v>49</v>
      </c>
      <c r="B23" s="28" t="s">
        <v>126</v>
      </c>
      <c r="C23" s="52">
        <v>6</v>
      </c>
      <c r="D23" s="52">
        <v>13</v>
      </c>
      <c r="E23" s="28">
        <v>436</v>
      </c>
      <c r="F23" s="28">
        <v>1005</v>
      </c>
      <c r="G23" s="28">
        <v>15530</v>
      </c>
      <c r="H23" s="28">
        <v>210</v>
      </c>
      <c r="I23" s="28">
        <v>1500</v>
      </c>
      <c r="J23" s="28">
        <v>34051</v>
      </c>
      <c r="K23" s="28">
        <v>390</v>
      </c>
      <c r="L23" s="28">
        <v>3000</v>
      </c>
      <c r="M23" s="28"/>
      <c r="N23" s="28"/>
      <c r="O23" s="28"/>
      <c r="P23" s="28"/>
    </row>
    <row r="24" spans="1:16" x14ac:dyDescent="0.25">
      <c r="A24" s="28" t="s">
        <v>124</v>
      </c>
      <c r="B24" s="28" t="s">
        <v>123</v>
      </c>
      <c r="C24" s="52">
        <v>5</v>
      </c>
      <c r="D24" s="52">
        <v>5</v>
      </c>
      <c r="E24" s="28">
        <v>688</v>
      </c>
      <c r="F24" s="28">
        <v>361</v>
      </c>
      <c r="G24" s="28">
        <v>60000</v>
      </c>
      <c r="H24" s="28"/>
      <c r="I24" s="28"/>
      <c r="J24" s="28">
        <v>60000</v>
      </c>
      <c r="K24" s="28"/>
      <c r="L24" s="28"/>
      <c r="M24" s="28"/>
      <c r="N24" s="28"/>
      <c r="O24" s="28"/>
      <c r="P24" s="28"/>
    </row>
    <row r="25" spans="1:16" x14ac:dyDescent="0.25">
      <c r="A25" s="28" t="s">
        <v>122</v>
      </c>
      <c r="B25" s="28" t="s">
        <v>121</v>
      </c>
      <c r="C25" s="52">
        <v>0</v>
      </c>
      <c r="D25" s="52">
        <v>200</v>
      </c>
      <c r="E25" s="28">
        <v>609</v>
      </c>
      <c r="F25" s="28">
        <v>24025</v>
      </c>
      <c r="G25" s="28">
        <v>2953</v>
      </c>
      <c r="H25" s="28">
        <v>2740</v>
      </c>
      <c r="I25" s="28"/>
      <c r="J25" s="28">
        <v>72102</v>
      </c>
      <c r="K25" s="28">
        <v>2740</v>
      </c>
      <c r="L25" s="28"/>
      <c r="M25" s="28"/>
      <c r="N25" s="28"/>
      <c r="O25" s="28"/>
      <c r="P25" s="28"/>
    </row>
    <row r="26" spans="1:16" x14ac:dyDescent="0.25">
      <c r="A26" s="28" t="s">
        <v>119</v>
      </c>
      <c r="B26" s="28" t="s">
        <v>118</v>
      </c>
      <c r="C26" s="52">
        <v>39</v>
      </c>
      <c r="D26" s="52">
        <v>91</v>
      </c>
      <c r="E26" s="28"/>
      <c r="F26" s="28"/>
      <c r="G26" s="28">
        <v>150853.88</v>
      </c>
      <c r="H26" s="28"/>
      <c r="I26" s="28"/>
      <c r="J26" s="28">
        <v>479630</v>
      </c>
      <c r="K26" s="28"/>
      <c r="L26" s="28"/>
      <c r="M26" s="28"/>
      <c r="N26" s="28"/>
      <c r="O26" s="28"/>
      <c r="P26" s="28"/>
    </row>
    <row r="27" spans="1:16" x14ac:dyDescent="0.25">
      <c r="A27" s="28" t="s">
        <v>47</v>
      </c>
      <c r="B27" s="28" t="s">
        <v>117</v>
      </c>
      <c r="C27" s="52">
        <v>1014</v>
      </c>
      <c r="D27" s="52">
        <v>0</v>
      </c>
      <c r="E27" s="28">
        <v>19442</v>
      </c>
      <c r="F27" s="28">
        <v>13816</v>
      </c>
      <c r="G27" s="28">
        <v>83806</v>
      </c>
      <c r="H27" s="28">
        <v>49253</v>
      </c>
      <c r="I27" s="28"/>
      <c r="J27" s="28">
        <v>50241</v>
      </c>
      <c r="K27" s="28">
        <v>58000</v>
      </c>
      <c r="L27" s="28"/>
      <c r="M27" s="28"/>
      <c r="N27" s="28"/>
      <c r="O27" s="28"/>
      <c r="P27" s="28"/>
    </row>
    <row r="28" spans="1:16" x14ac:dyDescent="0.25">
      <c r="A28" s="28" t="s">
        <v>9</v>
      </c>
      <c r="B28" s="28" t="s">
        <v>115</v>
      </c>
      <c r="C28" s="52">
        <v>143</v>
      </c>
      <c r="D28" s="52">
        <v>30</v>
      </c>
      <c r="E28" s="28">
        <v>37511</v>
      </c>
      <c r="F28" s="28">
        <v>6228</v>
      </c>
      <c r="G28" s="28"/>
      <c r="H28" s="28"/>
      <c r="I28" s="28"/>
      <c r="J28" s="28"/>
      <c r="K28" s="28"/>
      <c r="L28" s="28"/>
      <c r="M28" s="28"/>
      <c r="N28" s="28"/>
      <c r="O28" s="28"/>
      <c r="P28" s="28"/>
    </row>
    <row r="29" spans="1:16" x14ac:dyDescent="0.25">
      <c r="A29" s="28" t="s">
        <v>9</v>
      </c>
      <c r="B29" s="28" t="s">
        <v>114</v>
      </c>
      <c r="C29" s="52">
        <v>27</v>
      </c>
      <c r="D29" s="52">
        <v>5</v>
      </c>
      <c r="E29" s="28">
        <v>2354</v>
      </c>
      <c r="F29" s="28">
        <v>419</v>
      </c>
      <c r="G29" s="28"/>
      <c r="H29" s="28"/>
      <c r="I29" s="28"/>
      <c r="J29" s="28"/>
      <c r="K29" s="28"/>
      <c r="L29" s="28"/>
      <c r="M29" s="28"/>
      <c r="N29" s="28"/>
      <c r="O29" s="28"/>
      <c r="P29" s="28"/>
    </row>
    <row r="30" spans="1:16" x14ac:dyDescent="0.25">
      <c r="A30" s="28" t="s">
        <v>109</v>
      </c>
      <c r="B30" s="28" t="s">
        <v>91</v>
      </c>
      <c r="C30" s="52">
        <v>2</v>
      </c>
      <c r="D30" s="52">
        <v>2</v>
      </c>
      <c r="E30" s="28">
        <v>281.19</v>
      </c>
      <c r="F30" s="28">
        <v>507.16</v>
      </c>
      <c r="G30" s="28">
        <v>6922.09</v>
      </c>
      <c r="H30" s="28">
        <v>80</v>
      </c>
      <c r="I30" s="28">
        <v>3925</v>
      </c>
      <c r="J30" s="28">
        <v>8609.5499999999993</v>
      </c>
      <c r="K30" s="28">
        <v>80</v>
      </c>
      <c r="L30" s="28">
        <v>4213</v>
      </c>
      <c r="M30" s="28"/>
      <c r="N30" s="28"/>
      <c r="O30" s="28"/>
      <c r="P30" s="28"/>
    </row>
    <row r="31" spans="1:16" x14ac:dyDescent="0.25">
      <c r="A31" s="28" t="s">
        <v>42</v>
      </c>
      <c r="B31" s="28" t="s">
        <v>104</v>
      </c>
      <c r="C31" s="52">
        <v>238</v>
      </c>
      <c r="D31" s="52">
        <v>81</v>
      </c>
      <c r="E31" s="28">
        <v>503596</v>
      </c>
      <c r="F31" s="28">
        <v>142987</v>
      </c>
      <c r="G31" s="28">
        <v>824051.66</v>
      </c>
      <c r="H31" s="28"/>
      <c r="I31" s="28">
        <v>60000</v>
      </c>
      <c r="J31" s="28">
        <v>283904.38</v>
      </c>
      <c r="K31" s="28"/>
      <c r="L31" s="28">
        <v>60000</v>
      </c>
      <c r="M31" s="28"/>
      <c r="N31" s="28"/>
      <c r="O31" s="28"/>
      <c r="P31" s="28"/>
    </row>
    <row r="32" spans="1:16" x14ac:dyDescent="0.25">
      <c r="A32" s="28" t="s">
        <v>7</v>
      </c>
      <c r="B32" s="28" t="s">
        <v>98</v>
      </c>
      <c r="C32" s="52">
        <v>49</v>
      </c>
      <c r="D32" s="52">
        <v>81</v>
      </c>
      <c r="E32" s="28">
        <v>55000</v>
      </c>
      <c r="F32" s="28">
        <v>68000</v>
      </c>
      <c r="G32" s="28">
        <v>323095</v>
      </c>
      <c r="H32" s="28">
        <v>557722</v>
      </c>
      <c r="I32" s="28">
        <v>0</v>
      </c>
      <c r="J32" s="28">
        <v>337249</v>
      </c>
      <c r="K32" s="28">
        <v>556519</v>
      </c>
      <c r="L32" s="28"/>
      <c r="M32" s="28"/>
      <c r="N32" s="28"/>
      <c r="O32" s="28"/>
      <c r="P32" s="28"/>
    </row>
    <row r="33" spans="1:16" x14ac:dyDescent="0.25">
      <c r="A33" s="28" t="s">
        <v>40</v>
      </c>
      <c r="B33" s="28" t="s">
        <v>97</v>
      </c>
      <c r="C33" s="52">
        <v>63</v>
      </c>
      <c r="D33" s="52">
        <v>0</v>
      </c>
      <c r="E33" s="28">
        <v>110732</v>
      </c>
      <c r="F33" s="28">
        <v>27679</v>
      </c>
      <c r="G33" s="28"/>
      <c r="H33" s="28">
        <v>51557.66</v>
      </c>
      <c r="I33" s="28"/>
      <c r="J33" s="28"/>
      <c r="K33" s="28">
        <v>55101.49</v>
      </c>
      <c r="L33" s="28"/>
      <c r="M33" s="28"/>
      <c r="N33" s="28"/>
      <c r="O33" s="28"/>
      <c r="P33" s="28"/>
    </row>
    <row r="34" spans="1:16" x14ac:dyDescent="0.25">
      <c r="A34" s="28" t="s">
        <v>39</v>
      </c>
      <c r="B34" s="28" t="s">
        <v>96</v>
      </c>
      <c r="C34" s="52">
        <v>9</v>
      </c>
      <c r="D34" s="52">
        <v>1</v>
      </c>
      <c r="E34" s="28"/>
      <c r="F34" s="28"/>
      <c r="G34" s="28">
        <v>38121.94</v>
      </c>
      <c r="H34" s="28">
        <v>4250</v>
      </c>
      <c r="I34" s="28">
        <v>300</v>
      </c>
      <c r="J34" s="28">
        <v>21248.31</v>
      </c>
      <c r="K34" s="28">
        <v>4250</v>
      </c>
      <c r="L34" s="28">
        <v>300</v>
      </c>
      <c r="M34" s="28"/>
      <c r="N34" s="28"/>
      <c r="O34" s="28"/>
      <c r="P34" s="28"/>
    </row>
    <row r="35" spans="1:16" x14ac:dyDescent="0.25">
      <c r="A35" s="28" t="s">
        <v>5</v>
      </c>
      <c r="B35" s="28" t="s">
        <v>93</v>
      </c>
      <c r="C35" s="52">
        <v>14</v>
      </c>
      <c r="D35" s="52">
        <v>21</v>
      </c>
      <c r="E35" s="28">
        <v>600</v>
      </c>
      <c r="F35" s="28">
        <v>2818</v>
      </c>
      <c r="G35" s="28">
        <v>15215</v>
      </c>
      <c r="H35" s="28"/>
      <c r="I35" s="28">
        <v>4132</v>
      </c>
      <c r="J35" s="28">
        <v>68404</v>
      </c>
      <c r="K35" s="28">
        <v>0</v>
      </c>
      <c r="L35" s="28">
        <v>4.2590000000000003</v>
      </c>
      <c r="M35" s="28"/>
      <c r="N35" s="28"/>
      <c r="O35" s="28"/>
      <c r="P35" s="28"/>
    </row>
    <row r="36" spans="1:16" x14ac:dyDescent="0.25">
      <c r="A36" s="28" t="s">
        <v>34</v>
      </c>
      <c r="B36" s="28" t="s">
        <v>91</v>
      </c>
      <c r="C36" s="52">
        <v>82</v>
      </c>
      <c r="D36" s="52">
        <v>44</v>
      </c>
      <c r="E36" s="28"/>
      <c r="F36" s="28"/>
      <c r="G36" s="28">
        <v>393964.82</v>
      </c>
      <c r="H36" s="28">
        <v>54748.06</v>
      </c>
      <c r="I36" s="28">
        <v>27059.439999999999</v>
      </c>
      <c r="J36" s="28">
        <v>343434.1</v>
      </c>
      <c r="K36" s="28">
        <v>48610.75</v>
      </c>
      <c r="L36" s="28">
        <v>9604.18</v>
      </c>
      <c r="M36" s="28"/>
      <c r="N36" s="28"/>
      <c r="O36" s="28"/>
      <c r="P36" s="28"/>
    </row>
    <row r="37" spans="1:16" x14ac:dyDescent="0.25">
      <c r="A37" s="28" t="s">
        <v>84</v>
      </c>
      <c r="B37" s="28" t="s">
        <v>85</v>
      </c>
      <c r="C37" s="52">
        <v>11</v>
      </c>
      <c r="D37" s="52"/>
      <c r="E37" s="28"/>
      <c r="F37" s="28"/>
      <c r="G37" s="28">
        <v>47500</v>
      </c>
      <c r="H37" s="28">
        <v>2500</v>
      </c>
      <c r="I37" s="28"/>
      <c r="J37" s="28"/>
      <c r="K37" s="28"/>
      <c r="L37" s="28"/>
      <c r="M37" s="28"/>
      <c r="N37" s="28"/>
      <c r="O37" s="28"/>
      <c r="P37" s="28"/>
    </row>
    <row r="38" spans="1:16" x14ac:dyDescent="0.25">
      <c r="A38" s="28" t="s">
        <v>84</v>
      </c>
      <c r="B38" s="28" t="s">
        <v>83</v>
      </c>
      <c r="C38" s="52">
        <v>14</v>
      </c>
      <c r="D38" s="52"/>
      <c r="E38" s="28">
        <v>2260.77</v>
      </c>
      <c r="F38" s="28"/>
      <c r="G38" s="28">
        <v>74143.09</v>
      </c>
      <c r="H38" s="28"/>
      <c r="I38" s="28"/>
      <c r="J38" s="28"/>
      <c r="K38" s="28"/>
      <c r="L38" s="28"/>
      <c r="M38" s="28"/>
      <c r="N38" s="28"/>
      <c r="O38" s="28"/>
      <c r="P38" s="28"/>
    </row>
    <row r="39" spans="1:16" x14ac:dyDescent="0.25">
      <c r="A39" s="28" t="s">
        <v>27</v>
      </c>
      <c r="B39" s="28" t="s">
        <v>82</v>
      </c>
      <c r="C39" s="52">
        <v>1503</v>
      </c>
      <c r="D39" s="52">
        <v>649</v>
      </c>
      <c r="E39" s="28">
        <v>280217</v>
      </c>
      <c r="F39" s="28">
        <v>134173</v>
      </c>
      <c r="G39" s="28">
        <v>4947626</v>
      </c>
      <c r="H39" s="28">
        <v>1789606</v>
      </c>
      <c r="I39" s="28"/>
      <c r="J39" s="28">
        <v>3857764</v>
      </c>
      <c r="K39" s="28">
        <v>1522908</v>
      </c>
      <c r="L39" s="28"/>
      <c r="M39" s="28"/>
      <c r="N39" s="28"/>
      <c r="O39" s="28"/>
      <c r="P39" s="28"/>
    </row>
    <row r="40" spans="1:16" x14ac:dyDescent="0.25">
      <c r="A40" s="28" t="s">
        <v>20</v>
      </c>
      <c r="B40" s="28" t="s">
        <v>75</v>
      </c>
      <c r="C40" s="52"/>
      <c r="D40" s="52">
        <v>7584</v>
      </c>
      <c r="E40" s="28"/>
      <c r="F40" s="28">
        <v>19919</v>
      </c>
      <c r="G40" s="28">
        <v>262020</v>
      </c>
      <c r="H40" s="28"/>
      <c r="I40" s="28">
        <v>8000</v>
      </c>
      <c r="J40" s="28">
        <v>52219</v>
      </c>
      <c r="K40" s="28">
        <v>4660</v>
      </c>
      <c r="L40" s="28">
        <v>8000</v>
      </c>
      <c r="M40" s="28"/>
      <c r="N40" s="28"/>
      <c r="O40" s="28"/>
      <c r="P40" s="28"/>
    </row>
    <row r="41" spans="1:16" x14ac:dyDescent="0.25">
      <c r="A41" s="28" t="s">
        <v>20</v>
      </c>
      <c r="B41" s="28" t="s">
        <v>73</v>
      </c>
      <c r="C41" s="52">
        <v>23</v>
      </c>
      <c r="D41" s="52">
        <v>23</v>
      </c>
      <c r="E41" s="28">
        <v>69667</v>
      </c>
      <c r="F41" s="28">
        <v>123429</v>
      </c>
      <c r="G41" s="28">
        <v>69667</v>
      </c>
      <c r="H41" s="28"/>
      <c r="I41" s="28">
        <v>9000</v>
      </c>
      <c r="J41" s="28">
        <v>123429</v>
      </c>
      <c r="K41" s="28"/>
      <c r="L41" s="28">
        <v>9000</v>
      </c>
      <c r="M41" s="28"/>
      <c r="N41" s="28"/>
      <c r="O41" s="28"/>
      <c r="P41" s="28"/>
    </row>
    <row r="42" spans="1:16" x14ac:dyDescent="0.25">
      <c r="A42" s="28" t="s">
        <v>20</v>
      </c>
      <c r="B42" s="28" t="s">
        <v>72</v>
      </c>
      <c r="C42" s="52"/>
      <c r="D42" s="52">
        <v>28</v>
      </c>
      <c r="E42" s="28">
        <v>2217161</v>
      </c>
      <c r="F42" s="28">
        <v>3638430</v>
      </c>
      <c r="G42" s="28">
        <v>2217161</v>
      </c>
      <c r="H42" s="28">
        <v>929133</v>
      </c>
      <c r="I42" s="28">
        <v>22500</v>
      </c>
      <c r="J42" s="28">
        <v>3638430</v>
      </c>
      <c r="K42" s="28">
        <v>1354109</v>
      </c>
      <c r="L42" s="28">
        <v>22500</v>
      </c>
      <c r="M42" s="28"/>
      <c r="N42" s="28"/>
      <c r="O42" s="28"/>
      <c r="P42" s="28"/>
    </row>
    <row r="43" spans="1:16" x14ac:dyDescent="0.25">
      <c r="A43" s="28" t="s">
        <v>20</v>
      </c>
      <c r="B43" s="28" t="s">
        <v>71</v>
      </c>
      <c r="C43" s="52">
        <v>67</v>
      </c>
      <c r="D43" s="52">
        <v>5</v>
      </c>
      <c r="E43" s="28">
        <v>352193</v>
      </c>
      <c r="F43" s="28">
        <v>0</v>
      </c>
      <c r="G43" s="28">
        <v>353193</v>
      </c>
      <c r="H43" s="28"/>
      <c r="I43" s="28">
        <v>9000</v>
      </c>
      <c r="J43" s="28"/>
      <c r="K43" s="28"/>
      <c r="L43" s="28"/>
      <c r="M43" s="28"/>
      <c r="N43" s="28"/>
      <c r="O43" s="28"/>
      <c r="P43" s="28"/>
    </row>
    <row r="44" spans="1:16" x14ac:dyDescent="0.25">
      <c r="G44" s="28"/>
      <c r="H44" s="28"/>
      <c r="I44" s="28"/>
      <c r="J44" s="28"/>
      <c r="K44" s="28"/>
      <c r="L44" s="28"/>
      <c r="M44" s="28"/>
      <c r="N44" s="28"/>
      <c r="O44" s="28"/>
      <c r="P44" s="28"/>
    </row>
    <row r="45" spans="1:16" x14ac:dyDescent="0.25">
      <c r="F45" s="27"/>
      <c r="G45" s="28"/>
      <c r="H45" s="28"/>
      <c r="I45" s="28"/>
      <c r="J45" s="28"/>
      <c r="K45" s="28"/>
      <c r="L45" s="28"/>
      <c r="M45" s="28"/>
      <c r="N45" s="28"/>
      <c r="O45" s="28"/>
      <c r="P45" s="28"/>
    </row>
    <row r="46" spans="1:16" x14ac:dyDescent="0.25">
      <c r="F46" s="27"/>
    </row>
    <row r="47" spans="1:16" x14ac:dyDescent="0.25">
      <c r="B47" s="32" t="s">
        <v>836</v>
      </c>
    </row>
    <row r="48" spans="1:16" x14ac:dyDescent="0.25">
      <c r="B48" t="s">
        <v>831</v>
      </c>
      <c r="E48" s="27">
        <f>SUM(E2:F43)</f>
        <v>13671328.5</v>
      </c>
      <c r="H48" s="30" t="s">
        <v>833</v>
      </c>
      <c r="I48" s="31">
        <f>SUM(G2:L43)</f>
        <v>54033280.840000004</v>
      </c>
    </row>
    <row r="49" spans="2:9" ht="50.25" customHeight="1" x14ac:dyDescent="0.25">
      <c r="B49" s="15" t="s">
        <v>832</v>
      </c>
      <c r="E49">
        <f>SUM(E13:F14)</f>
        <v>300000</v>
      </c>
      <c r="H49" s="15" t="s">
        <v>832</v>
      </c>
      <c r="I49">
        <f>SUM(G13:L14)</f>
        <v>5583625.6999999993</v>
      </c>
    </row>
    <row r="50" spans="2:9" x14ac:dyDescent="0.25">
      <c r="B50" t="s">
        <v>837</v>
      </c>
      <c r="E50" s="26">
        <f>E48-E49</f>
        <v>13371328.5</v>
      </c>
      <c r="H50" s="30" t="s">
        <v>834</v>
      </c>
      <c r="I50" s="33">
        <f>I48-I49</f>
        <v>48449655.140000001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 sheet</vt:lpstr>
      <vt:lpstr>Sec. 120 Utility Data</vt:lpstr>
      <vt:lpstr>Utility Plans</vt:lpstr>
      <vt:lpstr>Conservation Calculator</vt:lpstr>
      <vt:lpstr>Energy Efficiency Programs</vt:lpstr>
    </vt:vector>
  </TitlesOfParts>
  <Company>Washington State Department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Scharff, Austin (COM)</dc:creator>
  <cp:lastModifiedBy>Scharff, Austin (COM)</cp:lastModifiedBy>
  <dcterms:created xsi:type="dcterms:W3CDTF">2022-08-25T21:07:19Z</dcterms:created>
  <dcterms:modified xsi:type="dcterms:W3CDTF">2022-09-01T16:39:31Z</dcterms:modified>
</cp:coreProperties>
</file>