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dministrative-Division\Communications\WEB\Clean Buildings\"/>
    </mc:Choice>
  </mc:AlternateContent>
  <bookViews>
    <workbookView xWindow="0" yWindow="0" windowWidth="28800" windowHeight="12300" activeTab="1"/>
  </bookViews>
  <sheets>
    <sheet name="Intro &amp; Instructions" sheetId="3" r:id="rId1"/>
    <sheet name="Penalties Calculator"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 r="C25" i="1"/>
  <c r="C24" i="1"/>
  <c r="E13" i="1" s="1"/>
  <c r="E16" i="1" s="1"/>
  <c r="C23" i="1"/>
  <c r="C13" i="1" s="1"/>
  <c r="C22" i="1"/>
  <c r="C19" i="1"/>
  <c r="C16" i="1"/>
  <c r="G13" i="1" l="1"/>
  <c r="D19" i="1"/>
  <c r="F16" i="1" s="1"/>
  <c r="D13" i="1"/>
  <c r="F13" i="1" s="1"/>
  <c r="E19" i="1" l="1"/>
</calcChain>
</file>

<file path=xl/sharedStrings.xml><?xml version="1.0" encoding="utf-8"?>
<sst xmlns="http://schemas.openxmlformats.org/spreadsheetml/2006/main" count="60" uniqueCount="50">
  <si>
    <t>ANNEX Z Section Reference</t>
  </si>
  <si>
    <t>N/A</t>
  </si>
  <si>
    <t>Penalties Calculator</t>
  </si>
  <si>
    <t>Penalty for applicants who demonstrate compliance through a noncompliance mitigation plan.</t>
  </si>
  <si>
    <t>Successful Mitigation Plan</t>
  </si>
  <si>
    <t>Unsuccessful Mitigation Plan</t>
  </si>
  <si>
    <t>Footnotes</t>
  </si>
  <si>
    <r>
      <t>Gross Floor Area (GFA)</t>
    </r>
    <r>
      <rPr>
        <b/>
        <vertAlign val="superscript"/>
        <sz val="12"/>
        <color theme="1"/>
        <rFont val="Roboto"/>
      </rPr>
      <t>1</t>
    </r>
  </si>
  <si>
    <t>Refuse to Comply</t>
  </si>
  <si>
    <r>
      <t>Days out of compliance</t>
    </r>
    <r>
      <rPr>
        <b/>
        <vertAlign val="superscript"/>
        <sz val="12"/>
        <color theme="1"/>
        <rFont val="Roboto"/>
      </rPr>
      <t>2</t>
    </r>
  </si>
  <si>
    <r>
      <t>Base $</t>
    </r>
    <r>
      <rPr>
        <b/>
        <vertAlign val="superscript"/>
        <sz val="12"/>
        <color theme="1"/>
        <rFont val="Roboto"/>
      </rPr>
      <t>3</t>
    </r>
  </si>
  <si>
    <r>
      <t>Incurred fee per days out of compliance</t>
    </r>
    <r>
      <rPr>
        <b/>
        <vertAlign val="superscript"/>
        <sz val="12"/>
        <color theme="1"/>
        <rFont val="Roboto"/>
      </rPr>
      <t>4</t>
    </r>
    <r>
      <rPr>
        <b/>
        <sz val="12"/>
        <color theme="1"/>
        <rFont val="Roboto"/>
      </rPr>
      <t xml:space="preserve">  </t>
    </r>
  </si>
  <si>
    <r>
      <t>Annual Assessment</t>
    </r>
    <r>
      <rPr>
        <b/>
        <vertAlign val="superscript"/>
        <sz val="12"/>
        <color theme="1"/>
        <rFont val="Roboto"/>
      </rPr>
      <t>5</t>
    </r>
  </si>
  <si>
    <r>
      <t>Total Assessed Penalty</t>
    </r>
    <r>
      <rPr>
        <b/>
        <vertAlign val="superscript"/>
        <sz val="12"/>
        <color theme="1"/>
        <rFont val="Roboto"/>
      </rPr>
      <t>6</t>
    </r>
  </si>
  <si>
    <r>
      <t>Maximum Possible Penalty</t>
    </r>
    <r>
      <rPr>
        <b/>
        <vertAlign val="superscript"/>
        <sz val="12"/>
        <color theme="1"/>
        <rFont val="Roboto"/>
      </rPr>
      <t>7</t>
    </r>
  </si>
  <si>
    <r>
      <t>Base Fee</t>
    </r>
    <r>
      <rPr>
        <vertAlign val="superscript"/>
        <sz val="12"/>
        <color theme="1"/>
        <rFont val="Roboto"/>
      </rPr>
      <t>8</t>
    </r>
  </si>
  <si>
    <r>
      <t>Fee/Day/SF ($1/sf/year)</t>
    </r>
    <r>
      <rPr>
        <vertAlign val="superscript"/>
        <sz val="12"/>
        <color theme="1"/>
        <rFont val="Roboto"/>
      </rPr>
      <t>9</t>
    </r>
  </si>
  <si>
    <r>
      <t>Mitigation Plan Base Fee</t>
    </r>
    <r>
      <rPr>
        <vertAlign val="superscript"/>
        <sz val="12"/>
        <color theme="1"/>
        <rFont val="Roboto"/>
      </rPr>
      <t>10</t>
    </r>
  </si>
  <si>
    <r>
      <t>Mitigation Plan Fee/Day/SF [($0.20/sf/year)]</t>
    </r>
    <r>
      <rPr>
        <vertAlign val="superscript"/>
        <sz val="12"/>
        <color theme="1"/>
        <rFont val="Roboto"/>
      </rPr>
      <t>11</t>
    </r>
  </si>
  <si>
    <r>
      <t>Maximum fee days for mitigation plan</t>
    </r>
    <r>
      <rPr>
        <vertAlign val="superscript"/>
        <sz val="12"/>
        <color theme="1"/>
        <rFont val="Roboto"/>
      </rPr>
      <t>12</t>
    </r>
  </si>
  <si>
    <r>
      <t>Maximum fee days</t>
    </r>
    <r>
      <rPr>
        <vertAlign val="superscript"/>
        <sz val="12"/>
        <color theme="1"/>
        <rFont val="Roboto"/>
      </rPr>
      <t xml:space="preserve">13 </t>
    </r>
  </si>
  <si>
    <t>Purpose</t>
  </si>
  <si>
    <t xml:space="preserve">The Penalties Calculator is a tool used to estimate penalties for building owners that: </t>
  </si>
  <si>
    <t>a) submit a noncompliance mitigation plan and documentation demonstrating compliance</t>
  </si>
  <si>
    <t>Instructions</t>
  </si>
  <si>
    <t>Enter your gross floor area and your days out of compliance.</t>
  </si>
  <si>
    <t>Additional information</t>
  </si>
  <si>
    <t xml:space="preserve">         1. Compliance with the standard in accordance with Z4.2.</t>
  </si>
  <si>
    <t xml:space="preserve">         2. Conditional compliance with the standard in accordance with Z4.4.</t>
  </si>
  <si>
    <t xml:space="preserve">         3. Conditional compliance with the standard in accordance with Z4.5.</t>
  </si>
  <si>
    <t>AHJ- Authority having jurisdiction, the Department of Commerce</t>
  </si>
  <si>
    <t xml:space="preserve">NOVC- Notice of violation and opportunity to correct </t>
  </si>
  <si>
    <t>NOVI- Notice of violation and intent to assess administrative penalties</t>
  </si>
  <si>
    <t>WAC- Washington Administrative Code</t>
  </si>
  <si>
    <t xml:space="preserve">Disclaimer </t>
  </si>
  <si>
    <t xml:space="preserve">This tool used to estimate penalties and does not determine the actual penalties that will be fined when compliance is not met. </t>
  </si>
  <si>
    <t xml:space="preserve">b) submit a noncompliance mitigation plan but have not submitted documentation demonstrating completion by their next compliance date </t>
  </si>
  <si>
    <t xml:space="preserve">c) would rather pay the fine than pursue compliance </t>
  </si>
  <si>
    <r>
      <rPr>
        <b/>
        <sz val="14"/>
        <color theme="1"/>
        <rFont val="Roboto"/>
      </rPr>
      <t>WAC 194-50 Normative Annex Z5.4.1.1 Penalties for building owners that submit a noncompliance mitigation plan</t>
    </r>
    <r>
      <rPr>
        <sz val="14"/>
        <color theme="1"/>
        <rFont val="Roboto"/>
      </rPr>
      <t>. For building owners subject to a NOVI who respond within 30 days by submitting a noncompliance mitigation plan (Z5.7), fines shall be assessed on an annual basis or when the building owner achieves compliance or conditional compliance.</t>
    </r>
  </si>
  <si>
    <r>
      <rPr>
        <b/>
        <sz val="14"/>
        <color theme="1"/>
        <rFont val="Roboto"/>
      </rPr>
      <t>WAC 194-50 Normative Annex Z5.7.1 Mitigation completion</t>
    </r>
    <r>
      <rPr>
        <sz val="14"/>
        <color theme="1"/>
        <rFont val="Roboto"/>
      </rPr>
      <t xml:space="preserve">. To demonstrate completion, the building owner shall complete all of the requirements of this standard and submit documentation as required by Section Z4.2, Z4.4 or Z4.5. After the building owner has demonstrated completion, the AHJ shall issue a final order assessing the reduced penalty as specified by Z5.4.1.1(a). </t>
    </r>
  </si>
  <si>
    <r>
      <rPr>
        <b/>
        <sz val="14"/>
        <color theme="1"/>
        <rFont val="Roboto"/>
      </rPr>
      <t>WAC 194-50 Normative Annex Z5.4.2</t>
    </r>
    <r>
      <rPr>
        <sz val="14"/>
        <color theme="1"/>
        <rFont val="Roboto"/>
      </rPr>
      <t xml:space="preserve"> When assessed penalties are not paid within 180 days of the date of a final order assessing penalties, the AHJ may as­sess further penalties. Total penalties assessed will not exceed five thousand dollars plus a daily amount equal to $1.00 per square foot of gross floor area per year.</t>
    </r>
  </si>
  <si>
    <t>To begin the process of mitigating noncompliance, a building owner must submit to the AHJ the noncompliance mitigation plan form selecting one of the following actions within 30 days of the date of a NOVI to avoid immediate issuance of penalty in accordance with Z5.4.1.</t>
  </si>
  <si>
    <r>
      <rPr>
        <b/>
        <sz val="14"/>
        <color theme="1"/>
        <rFont val="Roboto"/>
      </rPr>
      <t>WAC 194-50 Normative Annex Z5.7 Noncompliance mitigation plan</t>
    </r>
    <r>
      <rPr>
        <sz val="14"/>
        <color theme="1"/>
        <rFont val="Roboto"/>
      </rPr>
      <t xml:space="preserve">. Owners of covered commercial buildings that are out of compliance by the scheduled compliance date and have not corrected the violation by the date noted in a NOVC may reduce possible penalties by demonstrating that they are taking action to achieve compliance with the standard. </t>
    </r>
  </si>
  <si>
    <t>For applicants that submit a noncompliance mitigation plan but do not gain compliance by the next compliance date.</t>
  </si>
  <si>
    <t>Penalties for building owners that choose to pay the fine rather than pursuing compliance.</t>
  </si>
  <si>
    <t xml:space="preserve">   Note: Commerce may, by rule, increase the penalty rates to adjust for the effects of inflation.</t>
  </si>
  <si>
    <t>Z5.4.1.1 a. For applicants that submit a noncompliance mitigation plan and who submit documentation demonstrating completion, daily penalties will be assessed from the scheduled compliance date to the date of approval of compliance or conditional compliance. The penalty will be assessed at an amount not to exceed 30% of $5,000 plus a daily amount equal to $0.20 per square foot of gross floor area per year.</t>
  </si>
  <si>
    <t>Z5.4.1.1 b. For applicants that submit a noncompliance mitigation plan but have not submitted documentation demonstrating completion, if the building does not comply with the standard by the next compliance date, the building owner will be assessed the maximum penalty of $5,000 plus a daily amount equal to $1.00 per square foot of gross floor area per year not to exceed a value greater than 18 months of accrued penalty.</t>
  </si>
  <si>
    <t>Z5.4.1.2 Penalties for building owners that choose to pay the fine rather than pursuing compliance. Building owners may choose to respond to the NOVI by paying the maximum penalty. The building owner will be assessed the maximum penalty of $5,000 plus a daily amount equal to $1.00 per square foot of gross floor area per year not to exceed a value greater than 18 months of accrued penalty. Penalties are assessed for each compliance period.</t>
  </si>
  <si>
    <r>
      <rPr>
        <vertAlign val="superscript"/>
        <sz val="11"/>
        <color theme="1"/>
        <rFont val="Roboto"/>
      </rPr>
      <t>1</t>
    </r>
    <r>
      <rPr>
        <sz val="11"/>
        <color theme="1"/>
        <rFont val="Roboto"/>
      </rPr>
      <t xml:space="preserve">Gross Floor Area= the square footage documented and confirmed on the Clean Buildings Portal 
</t>
    </r>
    <r>
      <rPr>
        <vertAlign val="superscript"/>
        <sz val="11"/>
        <color theme="1"/>
        <rFont val="Roboto"/>
      </rPr>
      <t>2</t>
    </r>
    <r>
      <rPr>
        <sz val="11"/>
        <color theme="1"/>
        <rFont val="Roboto"/>
      </rPr>
      <t xml:space="preserve">Days out of Compliance= calendar days from the scheduled compliance date to the date of approval of compliance or conditional compliance.
</t>
    </r>
    <r>
      <rPr>
        <vertAlign val="superscript"/>
        <sz val="11"/>
        <color theme="1"/>
        <rFont val="Roboto"/>
      </rPr>
      <t>3</t>
    </r>
    <r>
      <rPr>
        <sz val="11"/>
        <color theme="1"/>
        <rFont val="Roboto"/>
      </rPr>
      <t xml:space="preserve">Base $ = One-time fee. Based on if the buildings meets compliance. Base fee can be $1,500 if the building meets compliance to $5,000 if compliance is not met            
</t>
    </r>
    <r>
      <rPr>
        <vertAlign val="superscript"/>
        <sz val="11"/>
        <color theme="1"/>
        <rFont val="Roboto"/>
      </rPr>
      <t>4</t>
    </r>
    <r>
      <rPr>
        <sz val="11"/>
        <color theme="1"/>
        <rFont val="Roboto"/>
      </rPr>
      <t xml:space="preserve">Incurred fee per day out of compliance= days out of compliance x GFA x (Mitigation Plan Fee/Day/SF) 
</t>
    </r>
    <r>
      <rPr>
        <vertAlign val="superscript"/>
        <sz val="11"/>
        <color theme="1"/>
        <rFont val="Roboto"/>
      </rPr>
      <t>5</t>
    </r>
    <r>
      <rPr>
        <sz val="11"/>
        <color theme="1"/>
        <rFont val="Roboto"/>
      </rPr>
      <t xml:space="preserve">Annual assessment= 365 x incurred fee per day out of compliance x days out of compliance  
</t>
    </r>
    <r>
      <rPr>
        <vertAlign val="superscript"/>
        <sz val="11"/>
        <color theme="1"/>
        <rFont val="Roboto"/>
      </rPr>
      <t>6</t>
    </r>
    <r>
      <rPr>
        <sz val="11"/>
        <color theme="1"/>
        <rFont val="Roboto"/>
      </rPr>
      <t xml:space="preserve">Total assessed penalty = based fee + incured fee per day out of compliance    
</t>
    </r>
    <r>
      <rPr>
        <vertAlign val="superscript"/>
        <sz val="11"/>
        <color theme="1"/>
        <rFont val="Roboto"/>
      </rPr>
      <t>7</t>
    </r>
    <r>
      <rPr>
        <sz val="11"/>
        <color theme="1"/>
        <rFont val="Roboto"/>
      </rPr>
      <t xml:space="preserve">Maximum possible penalty = (Mitigation Plan Fee/Day/SF) x (Maximum fee days for mitigation plan)x(GFA)+ (Base fee)  
</t>
    </r>
    <r>
      <rPr>
        <vertAlign val="superscript"/>
        <sz val="11"/>
        <color theme="1"/>
        <rFont val="Roboto"/>
      </rPr>
      <t>8</t>
    </r>
    <r>
      <rPr>
        <sz val="11"/>
        <color theme="1"/>
        <rFont val="Roboto"/>
      </rPr>
      <t xml:space="preserve">Base Fee= One-time fee. Based on if the buildings meets compliance. Maximum Base fee  $5,000 if compliance is not met        
</t>
    </r>
    <r>
      <rPr>
        <vertAlign val="superscript"/>
        <sz val="11"/>
        <color theme="1"/>
        <rFont val="Roboto"/>
      </rPr>
      <t>9</t>
    </r>
    <r>
      <rPr>
        <sz val="11"/>
        <color theme="1"/>
        <rFont val="Roboto"/>
      </rPr>
      <t xml:space="preserve">Fee/Day/SF ($1/sf/year)= $1 per SF per year        
</t>
    </r>
    <r>
      <rPr>
        <vertAlign val="superscript"/>
        <sz val="11"/>
        <color theme="1"/>
        <rFont val="Roboto"/>
      </rPr>
      <t>10</t>
    </r>
    <r>
      <rPr>
        <sz val="11"/>
        <color theme="1"/>
        <rFont val="Roboto"/>
      </rPr>
      <t xml:space="preserve">Mitigation Plan Base Fee = One time fee for buildings with a mitigation plan    
</t>
    </r>
    <r>
      <rPr>
        <vertAlign val="superscript"/>
        <sz val="11"/>
        <color theme="1"/>
        <rFont val="Roboto"/>
      </rPr>
      <t>11</t>
    </r>
    <r>
      <rPr>
        <sz val="11"/>
        <color theme="1"/>
        <rFont val="Roboto"/>
      </rPr>
      <t xml:space="preserve">Mitigation Plan Fee/Day/SF ( ($0.20/sf/year))= buildings with a mitigation plan's rate. $0.20 per sf per year       
</t>
    </r>
    <r>
      <rPr>
        <vertAlign val="superscript"/>
        <sz val="11"/>
        <color theme="1"/>
        <rFont val="Roboto"/>
      </rPr>
      <t>12</t>
    </r>
    <r>
      <rPr>
        <sz val="11"/>
        <color theme="1"/>
        <rFont val="Roboto"/>
      </rPr>
      <t xml:space="preserve">Maximum fee days for mitigation plan = 365 x 5 years; Five years is one compliance cycle  
</t>
    </r>
    <r>
      <rPr>
        <vertAlign val="superscript"/>
        <sz val="11"/>
        <color theme="1"/>
        <rFont val="Roboto"/>
      </rPr>
      <t>13</t>
    </r>
    <r>
      <rPr>
        <sz val="11"/>
        <color theme="1"/>
        <rFont val="Roboto"/>
      </rPr>
      <t xml:space="preserve">Maximum fee days = 18 months of accrued penalties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</si>
</sst>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00000"/>
  </numFmts>
  <fonts count="15" x14ac:knownFonts="1">
    <font>
      <sz val="11"/>
      <color theme="1"/>
      <name val="Calibri"/>
      <family val="2"/>
      <scheme val="minor"/>
    </font>
    <font>
      <b/>
      <sz val="11"/>
      <color theme="1"/>
      <name val="Calibri"/>
      <family val="2"/>
      <scheme val="minor"/>
    </font>
    <font>
      <sz val="12"/>
      <color theme="1"/>
      <name val="Roboto"/>
    </font>
    <font>
      <b/>
      <sz val="12"/>
      <color theme="1"/>
      <name val="Roboto"/>
    </font>
    <font>
      <sz val="11"/>
      <color theme="1"/>
      <name val="Roboto"/>
    </font>
    <font>
      <b/>
      <sz val="20"/>
      <color theme="1"/>
      <name val="Roboto"/>
    </font>
    <font>
      <b/>
      <sz val="11"/>
      <color theme="1"/>
      <name val="Roboto"/>
    </font>
    <font>
      <b/>
      <sz val="14"/>
      <color theme="1"/>
      <name val="Roboto"/>
    </font>
    <font>
      <b/>
      <sz val="16"/>
      <color theme="1"/>
      <name val="Roboto"/>
    </font>
    <font>
      <b/>
      <vertAlign val="superscript"/>
      <sz val="12"/>
      <color theme="1"/>
      <name val="Roboto"/>
    </font>
    <font>
      <vertAlign val="superscript"/>
      <sz val="11"/>
      <color theme="1"/>
      <name val="Roboto"/>
    </font>
    <font>
      <vertAlign val="superscript"/>
      <sz val="12"/>
      <color theme="1"/>
      <name val="Roboto"/>
    </font>
    <font>
      <sz val="11"/>
      <color theme="0"/>
      <name val="Roboto"/>
    </font>
    <font>
      <sz val="14"/>
      <color theme="1"/>
      <name val="Roboto"/>
    </font>
    <font>
      <b/>
      <u/>
      <sz val="16"/>
      <color theme="1"/>
      <name val="Roboto"/>
    </font>
  </fonts>
  <fills count="6">
    <fill>
      <patternFill patternType="none"/>
    </fill>
    <fill>
      <patternFill patternType="gray125"/>
    </fill>
    <fill>
      <patternFill patternType="solid">
        <fgColor rgb="FFF7BFA1"/>
        <bgColor indexed="64"/>
      </patternFill>
    </fill>
    <fill>
      <patternFill patternType="solid">
        <fgColor theme="8"/>
        <bgColor indexed="64"/>
      </patternFill>
    </fill>
    <fill>
      <patternFill patternType="solid">
        <fgColor theme="0"/>
        <bgColor indexed="64"/>
      </patternFill>
    </fill>
    <fill>
      <patternFill patternType="solid">
        <fgColor theme="5" tint="0.59999389629810485"/>
        <bgColor indexed="64"/>
      </patternFill>
    </fill>
  </fills>
  <borders count="21">
    <border>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88">
    <xf numFmtId="0" fontId="0" fillId="0" borderId="0" xfId="0"/>
    <xf numFmtId="0" fontId="2" fillId="0" borderId="0" xfId="0" applyFont="1"/>
    <xf numFmtId="0" fontId="2" fillId="0" borderId="5" xfId="0" applyFont="1" applyBorder="1"/>
    <xf numFmtId="0" fontId="2" fillId="0" borderId="0" xfId="0" applyFont="1" applyBorder="1"/>
    <xf numFmtId="0" fontId="2" fillId="0" borderId="15" xfId="0" applyFont="1" applyBorder="1"/>
    <xf numFmtId="0" fontId="3" fillId="2" borderId="6" xfId="0" applyFont="1" applyFill="1" applyBorder="1" applyAlignment="1">
      <alignment horizontal="center" vertical="center" wrapText="1"/>
    </xf>
    <xf numFmtId="0" fontId="3" fillId="2" borderId="9"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0" xfId="0" applyFont="1" applyFill="1" applyBorder="1" applyAlignment="1" applyProtection="1">
      <alignment horizontal="center" wrapText="1"/>
    </xf>
    <xf numFmtId="0" fontId="3" fillId="2" borderId="11" xfId="0" applyFont="1" applyFill="1" applyBorder="1" applyAlignment="1" applyProtection="1">
      <alignment horizontal="center" wrapText="1"/>
    </xf>
    <xf numFmtId="0" fontId="0" fillId="0" borderId="0" xfId="0" applyProtection="1"/>
    <xf numFmtId="0" fontId="0" fillId="0" borderId="0" xfId="0" applyAlignment="1" applyProtection="1">
      <alignment wrapText="1"/>
    </xf>
    <xf numFmtId="0" fontId="2" fillId="0" borderId="4" xfId="0" applyFont="1" applyBorder="1" applyAlignment="1" applyProtection="1">
      <alignment wrapText="1"/>
    </xf>
    <xf numFmtId="0" fontId="2" fillId="0" borderId="12" xfId="0" applyFont="1" applyBorder="1" applyAlignment="1" applyProtection="1">
      <alignment horizontal="center"/>
    </xf>
    <xf numFmtId="0" fontId="2" fillId="0" borderId="0" xfId="0" applyFont="1" applyAlignment="1" applyProtection="1">
      <alignment wrapText="1"/>
    </xf>
    <xf numFmtId="0" fontId="2" fillId="0" borderId="0" xfId="0" applyFont="1" applyProtection="1"/>
    <xf numFmtId="0" fontId="3" fillId="2" borderId="9" xfId="0" applyFont="1" applyFill="1" applyBorder="1" applyAlignment="1" applyProtection="1">
      <alignment horizontal="center" wrapText="1"/>
    </xf>
    <xf numFmtId="0" fontId="2" fillId="0" borderId="0" xfId="0" applyFont="1" applyAlignment="1" applyProtection="1">
      <alignment horizontal="center"/>
    </xf>
    <xf numFmtId="0" fontId="2" fillId="0" borderId="2" xfId="0" applyFont="1" applyBorder="1" applyProtection="1"/>
    <xf numFmtId="164" fontId="2" fillId="0" borderId="3" xfId="0" applyNumberFormat="1" applyFont="1" applyBorder="1" applyProtection="1"/>
    <xf numFmtId="0" fontId="6" fillId="0" borderId="0" xfId="0" applyFont="1" applyAlignment="1" applyProtection="1">
      <alignment horizontal="right"/>
    </xf>
    <xf numFmtId="0" fontId="6" fillId="0" borderId="0" xfId="0" applyFont="1" applyFill="1" applyBorder="1" applyAlignment="1" applyProtection="1"/>
    <xf numFmtId="0" fontId="6" fillId="0" borderId="0" xfId="0" applyFont="1" applyProtection="1"/>
    <xf numFmtId="0" fontId="1" fillId="0" borderId="0" xfId="0" applyFont="1" applyProtection="1"/>
    <xf numFmtId="0" fontId="2" fillId="0" borderId="1" xfId="0" applyFont="1" applyBorder="1" applyProtection="1"/>
    <xf numFmtId="165" fontId="2" fillId="0" borderId="5" xfId="0" applyNumberFormat="1" applyFont="1" applyBorder="1" applyProtection="1"/>
    <xf numFmtId="164" fontId="2" fillId="0" borderId="5" xfId="0" applyNumberFormat="1" applyFont="1" applyBorder="1" applyProtection="1"/>
    <xf numFmtId="0" fontId="2" fillId="0" borderId="7" xfId="0" applyFont="1" applyBorder="1" applyProtection="1"/>
    <xf numFmtId="164" fontId="2" fillId="0" borderId="8" xfId="0" applyNumberFormat="1" applyFont="1" applyBorder="1" applyProtection="1"/>
    <xf numFmtId="0" fontId="2" fillId="0" borderId="0" xfId="0" applyFont="1" applyBorder="1" applyProtection="1"/>
    <xf numFmtId="164" fontId="2" fillId="0" borderId="0" xfId="0" applyNumberFormat="1" applyFont="1" applyBorder="1" applyProtection="1"/>
    <xf numFmtId="0" fontId="0" fillId="0" borderId="5" xfId="0" applyBorder="1" applyProtection="1"/>
    <xf numFmtId="0" fontId="0" fillId="0" borderId="1" xfId="0" applyBorder="1" applyProtection="1"/>
    <xf numFmtId="0" fontId="3" fillId="0" borderId="6" xfId="0" applyFont="1" applyBorder="1" applyAlignment="1" applyProtection="1">
      <alignment horizontal="center"/>
      <protection locked="0"/>
    </xf>
    <xf numFmtId="164" fontId="2" fillId="0" borderId="13" xfId="0" applyNumberFormat="1" applyFont="1" applyBorder="1" applyAlignment="1" applyProtection="1">
      <alignment horizontal="center"/>
    </xf>
    <xf numFmtId="164" fontId="2" fillId="0" borderId="12" xfId="0" applyNumberFormat="1" applyFont="1" applyBorder="1" applyAlignment="1" applyProtection="1">
      <alignment horizontal="center"/>
    </xf>
    <xf numFmtId="164" fontId="2" fillId="0" borderId="12" xfId="0" applyNumberFormat="1" applyFont="1" applyBorder="1" applyProtection="1"/>
    <xf numFmtId="0" fontId="4" fillId="4" borderId="0" xfId="0" applyFont="1" applyFill="1" applyBorder="1"/>
    <xf numFmtId="0" fontId="13" fillId="4" borderId="0" xfId="0" applyFont="1" applyFill="1" applyBorder="1"/>
    <xf numFmtId="0" fontId="4" fillId="4" borderId="0" xfId="0" applyFont="1" applyFill="1"/>
    <xf numFmtId="0" fontId="13" fillId="4" borderId="1" xfId="0" applyFont="1" applyFill="1" applyBorder="1"/>
    <xf numFmtId="0" fontId="13" fillId="4" borderId="5" xfId="0" applyFont="1" applyFill="1" applyBorder="1"/>
    <xf numFmtId="0" fontId="4" fillId="4" borderId="1" xfId="0" applyFont="1" applyFill="1" applyBorder="1"/>
    <xf numFmtId="0" fontId="4" fillId="4" borderId="5" xfId="0" applyFont="1" applyFill="1" applyBorder="1"/>
    <xf numFmtId="0" fontId="14" fillId="4" borderId="1" xfId="0" applyFont="1" applyFill="1" applyBorder="1"/>
    <xf numFmtId="0" fontId="13" fillId="4" borderId="0" xfId="0" applyFont="1" applyFill="1"/>
    <xf numFmtId="0" fontId="5" fillId="4" borderId="0" xfId="0" applyFont="1" applyFill="1" applyAlignment="1">
      <alignment horizontal="center"/>
    </xf>
    <xf numFmtId="0" fontId="0" fillId="4" borderId="0" xfId="0" applyFill="1"/>
    <xf numFmtId="3" fontId="3" fillId="0" borderId="7" xfId="0" applyNumberFormat="1" applyFont="1" applyBorder="1" applyAlignment="1" applyProtection="1">
      <alignment horizontal="center"/>
      <protection locked="0"/>
    </xf>
    <xf numFmtId="0" fontId="13" fillId="4" borderId="1" xfId="0" applyFont="1" applyFill="1" applyBorder="1" applyAlignment="1">
      <alignment wrapText="1"/>
    </xf>
    <xf numFmtId="0" fontId="13" fillId="4" borderId="0" xfId="0" applyFont="1" applyFill="1" applyBorder="1" applyAlignment="1">
      <alignment wrapText="1"/>
    </xf>
    <xf numFmtId="0" fontId="13" fillId="4" borderId="5" xfId="0" applyFont="1" applyFill="1" applyBorder="1" applyAlignment="1">
      <alignment wrapText="1"/>
    </xf>
    <xf numFmtId="0" fontId="13" fillId="4" borderId="1" xfId="0" applyFont="1" applyFill="1" applyBorder="1"/>
    <xf numFmtId="0" fontId="13" fillId="4" borderId="0" xfId="0" applyFont="1" applyFill="1" applyBorder="1"/>
    <xf numFmtId="0" fontId="13" fillId="4" borderId="5" xfId="0" applyFont="1" applyFill="1" applyBorder="1"/>
    <xf numFmtId="0" fontId="13" fillId="4" borderId="7" xfId="0" applyFont="1" applyFill="1" applyBorder="1" applyAlignment="1">
      <alignment wrapText="1"/>
    </xf>
    <xf numFmtId="0" fontId="13" fillId="4" borderId="20" xfId="0" applyFont="1" applyFill="1" applyBorder="1" applyAlignment="1">
      <alignment wrapText="1"/>
    </xf>
    <xf numFmtId="0" fontId="13" fillId="4" borderId="8" xfId="0" applyFont="1" applyFill="1" applyBorder="1" applyAlignment="1">
      <alignment wrapText="1"/>
    </xf>
    <xf numFmtId="0" fontId="14" fillId="4" borderId="1" xfId="0" applyFont="1" applyFill="1" applyBorder="1"/>
    <xf numFmtId="0" fontId="14" fillId="4" borderId="0" xfId="0" applyFont="1" applyFill="1" applyBorder="1"/>
    <xf numFmtId="0" fontId="14" fillId="4" borderId="5" xfId="0" applyFont="1" applyFill="1" applyBorder="1"/>
    <xf numFmtId="0" fontId="14" fillId="4" borderId="2" xfId="0" applyFont="1" applyFill="1" applyBorder="1"/>
    <xf numFmtId="0" fontId="8" fillId="4" borderId="19" xfId="0" applyFont="1" applyFill="1" applyBorder="1"/>
    <xf numFmtId="0" fontId="8" fillId="4" borderId="3" xfId="0" applyFont="1" applyFill="1" applyBorder="1"/>
    <xf numFmtId="0" fontId="5" fillId="5" borderId="0" xfId="0" applyFont="1" applyFill="1" applyBorder="1" applyAlignment="1">
      <alignment horizontal="center" vertical="center"/>
    </xf>
    <xf numFmtId="0" fontId="12" fillId="3" borderId="0" xfId="0" applyFont="1" applyFill="1"/>
    <xf numFmtId="0" fontId="0" fillId="3" borderId="0" xfId="0" applyFill="1"/>
    <xf numFmtId="0" fontId="6" fillId="0" borderId="1" xfId="0" applyFont="1" applyFill="1" applyBorder="1" applyAlignment="1" applyProtection="1">
      <alignment horizontal="left"/>
    </xf>
    <xf numFmtId="0" fontId="6" fillId="0" borderId="0" xfId="0" applyFont="1" applyFill="1" applyBorder="1" applyAlignment="1" applyProtection="1">
      <alignment horizontal="left"/>
    </xf>
    <xf numFmtId="0" fontId="5" fillId="5" borderId="0" xfId="0" applyFont="1" applyFill="1" applyAlignment="1">
      <alignment horizontal="center" vertical="center"/>
    </xf>
    <xf numFmtId="0" fontId="3" fillId="2" borderId="10" xfId="0" applyFont="1" applyFill="1" applyBorder="1" applyAlignment="1" applyProtection="1">
      <alignment horizontal="center" wrapText="1"/>
    </xf>
    <xf numFmtId="0" fontId="3" fillId="2" borderId="11" xfId="0" applyFont="1" applyFill="1" applyBorder="1" applyAlignment="1" applyProtection="1">
      <alignment horizontal="center" wrapText="1"/>
    </xf>
    <xf numFmtId="0" fontId="3" fillId="2" borderId="17" xfId="0" applyFont="1" applyFill="1" applyBorder="1" applyAlignment="1" applyProtection="1">
      <alignment horizontal="center"/>
    </xf>
    <xf numFmtId="0" fontId="3" fillId="2" borderId="18" xfId="0" applyFont="1" applyFill="1" applyBorder="1" applyAlignment="1" applyProtection="1">
      <alignment horizontal="center"/>
    </xf>
    <xf numFmtId="0" fontId="4" fillId="0" borderId="14" xfId="0" applyFont="1" applyBorder="1" applyAlignment="1" applyProtection="1">
      <alignment horizontal="left" wrapText="1"/>
    </xf>
    <xf numFmtId="0" fontId="4" fillId="0" borderId="15" xfId="0" applyFont="1" applyBorder="1" applyAlignment="1" applyProtection="1">
      <alignment horizontal="left" wrapText="1"/>
    </xf>
    <xf numFmtId="0" fontId="4" fillId="0" borderId="16" xfId="0" applyFont="1" applyBorder="1" applyAlignment="1" applyProtection="1">
      <alignment horizontal="left" wrapText="1"/>
    </xf>
    <xf numFmtId="0" fontId="4" fillId="0" borderId="14" xfId="0" applyFont="1" applyFill="1" applyBorder="1" applyAlignment="1" applyProtection="1">
      <alignment horizontal="left" wrapText="1"/>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0" fontId="6" fillId="2" borderId="14" xfId="0" applyFont="1" applyFill="1" applyBorder="1" applyAlignment="1" applyProtection="1">
      <alignment horizontal="center"/>
    </xf>
    <xf numFmtId="0" fontId="6" fillId="2" borderId="15" xfId="0" applyFont="1" applyFill="1" applyBorder="1" applyAlignment="1" applyProtection="1">
      <alignment horizontal="center"/>
    </xf>
    <xf numFmtId="0" fontId="6" fillId="2" borderId="16" xfId="0" applyFont="1" applyFill="1" applyBorder="1" applyAlignment="1" applyProtection="1">
      <alignment horizontal="center"/>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164" fontId="2" fillId="0" borderId="12" xfId="0" applyNumberFormat="1" applyFont="1" applyBorder="1" applyAlignment="1" applyProtection="1">
      <alignment horizontal="center"/>
    </xf>
    <xf numFmtId="164" fontId="2" fillId="0" borderId="13" xfId="0" applyNumberFormat="1" applyFont="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6E767D"/>
      <color rgb="FFF7BFA1"/>
      <color rgb="FFEA5F14"/>
      <color rgb="FF00A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85741</xdr:colOff>
      <xdr:row>0</xdr:row>
      <xdr:rowOff>76200</xdr:rowOff>
    </xdr:from>
    <xdr:to>
      <xdr:col>2</xdr:col>
      <xdr:colOff>1020324</xdr:colOff>
      <xdr:row>5</xdr:row>
      <xdr:rowOff>125730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66" y="76200"/>
          <a:ext cx="2468108" cy="1097280"/>
        </a:xfrm>
        <a:prstGeom prst="rect">
          <a:avLst/>
        </a:prstGeom>
      </xdr:spPr>
    </xdr:pic>
    <xdr:clientData/>
  </xdr:twoCellAnchor>
  <xdr:twoCellAnchor>
    <xdr:from>
      <xdr:col>5</xdr:col>
      <xdr:colOff>962025</xdr:colOff>
      <xdr:row>1</xdr:row>
      <xdr:rowOff>152400</xdr:rowOff>
    </xdr:from>
    <xdr:to>
      <xdr:col>6</xdr:col>
      <xdr:colOff>1266825</xdr:colOff>
      <xdr:row>4</xdr:row>
      <xdr:rowOff>181195</xdr:rowOff>
    </xdr:to>
    <xdr:sp macro="" textlink="">
      <xdr:nvSpPr>
        <xdr:cNvPr id="7" name="Text Box 14"/>
        <xdr:cNvSpPr txBox="1"/>
      </xdr:nvSpPr>
      <xdr:spPr>
        <a:xfrm>
          <a:off x="7210425" y="361950"/>
          <a:ext cx="1838325" cy="657445"/>
        </a:xfrm>
        <a:prstGeom prst="rect">
          <a:avLst/>
        </a:prstGeom>
        <a:noFill/>
        <a:ln w="6350">
          <a:noFill/>
        </a:ln>
      </xdr:spPr>
      <xdr:txBody>
        <a:bodyPr rot="0" spcFirstLastPara="0" vert="horz" wrap="square" lIns="0" tIns="0" rIns="0" bIns="18288" numCol="1" spcCol="0" rtlCol="0" fromWordArt="0" anchor="ctr" anchorCtr="0" forceAA="0" compatLnSpc="1">
          <a:prstTxWarp prst="textNoShape">
            <a:avLst/>
          </a:prstTxWarp>
          <a:noAutofit/>
        </a:bodyPr>
        <a:lstStyle/>
        <a:p>
          <a:pPr marL="0" marR="0" lvl="0" indent="0" defTabSz="914400" eaLnBrk="1" fontAlgn="auto" latinLnBrk="0" hangingPunct="1">
            <a:lnSpc>
              <a:spcPct val="80000"/>
            </a:lnSpc>
            <a:spcBef>
              <a:spcPts val="0"/>
            </a:spcBef>
            <a:spcAft>
              <a:spcPts val="0"/>
            </a:spcAft>
            <a:buClrTx/>
            <a:buSzTx/>
            <a:buFontTx/>
            <a:buNone/>
            <a:tabLst/>
            <a:defRPr/>
          </a:pPr>
          <a:r>
            <a:rPr kumimoji="0" lang="en-US" sz="1100" b="1" i="0" u="none" strike="noStrike" kern="0" cap="all" spc="0" normalizeH="0" baseline="0" noProof="0">
              <a:ln>
                <a:noFill/>
              </a:ln>
              <a:solidFill>
                <a:srgbClr val="FFFFFF"/>
              </a:solidFill>
              <a:effectLst/>
              <a:uLnTx/>
              <a:uFillTx/>
              <a:latin typeface="Roboto" panose="02000000000000000000" pitchFamily="2" charset="0"/>
              <a:ea typeface="Calibri" panose="020F0502020204030204" pitchFamily="34" charset="0"/>
              <a:cs typeface="Times New Roman" panose="02020603050405020304" pitchFamily="18" charset="0"/>
            </a:rPr>
            <a:t>Clean Buildings </a:t>
          </a:r>
        </a:p>
        <a:p>
          <a:pPr marL="0" marR="0" lvl="0" indent="0" defTabSz="914400" eaLnBrk="1" fontAlgn="auto" latinLnBrk="0" hangingPunct="1">
            <a:lnSpc>
              <a:spcPct val="80000"/>
            </a:lnSpc>
            <a:spcBef>
              <a:spcPts val="0"/>
            </a:spcBef>
            <a:spcAft>
              <a:spcPts val="0"/>
            </a:spcAft>
            <a:buClrTx/>
            <a:buSzTx/>
            <a:buFontTx/>
            <a:buNone/>
            <a:tabLst/>
            <a:defRPr/>
          </a:pPr>
          <a:r>
            <a:rPr kumimoji="0" lang="en-US" sz="1100" b="1" i="0" u="none" strike="noStrike" kern="0" cap="all" spc="0" normalizeH="0" baseline="0" noProof="0">
              <a:ln>
                <a:noFill/>
              </a:ln>
              <a:solidFill>
                <a:srgbClr val="FFFFFF"/>
              </a:solidFill>
              <a:effectLst/>
              <a:uLnTx/>
              <a:uFillTx/>
              <a:latin typeface="Roboto" panose="02000000000000000000" pitchFamily="2" charset="0"/>
              <a:ea typeface="Calibri" panose="020F0502020204030204" pitchFamily="34" charset="0"/>
              <a:cs typeface="Times New Roman" panose="02020603050405020304" pitchFamily="18" charset="0"/>
            </a:rPr>
            <a:t>Performace Standard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170700</xdr:colOff>
      <xdr:row>1</xdr:row>
      <xdr:rowOff>152400</xdr:rowOff>
    </xdr:from>
    <xdr:to>
      <xdr:col>6</xdr:col>
      <xdr:colOff>882650</xdr:colOff>
      <xdr:row>4</xdr:row>
      <xdr:rowOff>188415</xdr:rowOff>
    </xdr:to>
    <xdr:sp macro="" textlink="">
      <xdr:nvSpPr>
        <xdr:cNvPr id="5" name="Text Box 14"/>
        <xdr:cNvSpPr txBox="1"/>
      </xdr:nvSpPr>
      <xdr:spPr>
        <a:xfrm>
          <a:off x="7209675" y="361950"/>
          <a:ext cx="1854950" cy="664665"/>
        </a:xfrm>
        <a:prstGeom prst="rect">
          <a:avLst/>
        </a:prstGeom>
        <a:noFill/>
        <a:ln w="6350">
          <a:noFill/>
        </a:ln>
      </xdr:spPr>
      <xdr:txBody>
        <a:bodyPr rot="0" spcFirstLastPara="0" vert="horz" wrap="square" lIns="0" tIns="0" rIns="0" bIns="18288" numCol="1" spcCol="0" rtlCol="0" fromWordArt="0" anchor="ctr" anchorCtr="0" forceAA="0" compatLnSpc="1">
          <a:prstTxWarp prst="textNoShape">
            <a:avLst/>
          </a:prstTxWarp>
          <a:noAutofit/>
        </a:bodyPr>
        <a:lstStyle/>
        <a:p>
          <a:pPr marL="0" marR="0" lvl="0" indent="0" defTabSz="914400" eaLnBrk="1" fontAlgn="auto" latinLnBrk="0" hangingPunct="1">
            <a:lnSpc>
              <a:spcPct val="80000"/>
            </a:lnSpc>
            <a:spcBef>
              <a:spcPts val="0"/>
            </a:spcBef>
            <a:spcAft>
              <a:spcPts val="0"/>
            </a:spcAft>
            <a:buClrTx/>
            <a:buSzTx/>
            <a:buFontTx/>
            <a:buNone/>
            <a:tabLst/>
            <a:defRPr/>
          </a:pPr>
          <a:r>
            <a:rPr kumimoji="0" lang="en-US" sz="1100" b="1" i="0" u="none" strike="noStrike" kern="0" cap="all" spc="0" normalizeH="0" baseline="0" noProof="0">
              <a:ln>
                <a:noFill/>
              </a:ln>
              <a:solidFill>
                <a:srgbClr val="FFFFFF"/>
              </a:solidFill>
              <a:effectLst/>
              <a:uLnTx/>
              <a:uFillTx/>
              <a:latin typeface="Roboto" panose="02000000000000000000" pitchFamily="2" charset="0"/>
              <a:ea typeface="Calibri" panose="020F0502020204030204" pitchFamily="34" charset="0"/>
              <a:cs typeface="Times New Roman" panose="02020603050405020304" pitchFamily="18" charset="0"/>
            </a:rPr>
            <a:t>Clean Buildings Performace Standard</a:t>
          </a:r>
        </a:p>
      </xdr:txBody>
    </xdr:sp>
    <xdr:clientData/>
  </xdr:twoCellAnchor>
  <xdr:twoCellAnchor editAs="oneCell">
    <xdr:from>
      <xdr:col>1</xdr:col>
      <xdr:colOff>81507</xdr:colOff>
      <xdr:row>0</xdr:row>
      <xdr:rowOff>73025</xdr:rowOff>
    </xdr:from>
    <xdr:to>
      <xdr:col>1</xdr:col>
      <xdr:colOff>2549613</xdr:colOff>
      <xdr:row>5</xdr:row>
      <xdr:rowOff>111972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807" y="73025"/>
          <a:ext cx="2468106" cy="1086697"/>
        </a:xfrm>
        <a:prstGeom prst="rect">
          <a:avLst/>
        </a:prstGeom>
      </xdr:spPr>
    </xdr:pic>
    <xdr:clientData/>
  </xdr:twoCellAnchor>
</xdr:wsDr>
</file>

<file path=xl/theme/theme1.xml><?xml version="1.0" encoding="utf-8"?>
<a:theme xmlns:a="http://schemas.openxmlformats.org/drawingml/2006/main" name="Office Theme">
  <a:themeElements>
    <a:clrScheme name="Commerce 1">
      <a:dk1>
        <a:srgbClr val="333333"/>
      </a:dk1>
      <a:lt1>
        <a:sysClr val="window" lastClr="FFFFFF"/>
      </a:lt1>
      <a:dk2>
        <a:srgbClr val="53595E"/>
      </a:dk2>
      <a:lt2>
        <a:srgbClr val="E2E4E5"/>
      </a:lt2>
      <a:accent1>
        <a:srgbClr val="00BCE8"/>
      </a:accent1>
      <a:accent2>
        <a:srgbClr val="EA5F14"/>
      </a:accent2>
      <a:accent3>
        <a:srgbClr val="A7ADB2"/>
      </a:accent3>
      <a:accent4>
        <a:srgbClr val="FFD355"/>
      </a:accent4>
      <a:accent5>
        <a:srgbClr val="0A82A0"/>
      </a:accent5>
      <a:accent6>
        <a:srgbClr val="BBCE00"/>
      </a:accent6>
      <a:hlink>
        <a:srgbClr val="EA5F14"/>
      </a:hlink>
      <a:folHlink>
        <a:srgbClr val="9B005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5"/>
  <sheetViews>
    <sheetView showGridLines="0" showRowColHeaders="0" workbookViewId="0">
      <selection activeCell="I14" sqref="I14"/>
    </sheetView>
  </sheetViews>
  <sheetFormatPr defaultRowHeight="16.5" x14ac:dyDescent="0.3"/>
  <cols>
    <col min="1" max="1" width="1.7109375" style="39" customWidth="1"/>
    <col min="2" max="7" width="23" style="39" customWidth="1"/>
    <col min="8" max="16384" width="9.140625" style="39"/>
  </cols>
  <sheetData>
    <row r="1" spans="2:7" x14ac:dyDescent="0.3">
      <c r="B1" s="65"/>
      <c r="C1" s="65"/>
      <c r="D1" s="65"/>
      <c r="E1" s="65"/>
      <c r="F1" s="65"/>
      <c r="G1" s="65"/>
    </row>
    <row r="2" spans="2:7" x14ac:dyDescent="0.3">
      <c r="B2" s="65"/>
      <c r="C2" s="65"/>
      <c r="D2" s="65"/>
      <c r="E2" s="65"/>
      <c r="F2" s="65"/>
      <c r="G2" s="65"/>
    </row>
    <row r="3" spans="2:7" x14ac:dyDescent="0.3">
      <c r="B3" s="65"/>
      <c r="C3" s="65"/>
      <c r="D3" s="65"/>
      <c r="E3" s="65"/>
      <c r="F3" s="65"/>
      <c r="G3" s="65"/>
    </row>
    <row r="4" spans="2:7" x14ac:dyDescent="0.3">
      <c r="B4" s="65"/>
      <c r="C4" s="65"/>
      <c r="D4" s="65"/>
      <c r="E4" s="65"/>
      <c r="F4" s="65"/>
      <c r="G4" s="65"/>
    </row>
    <row r="5" spans="2:7" x14ac:dyDescent="0.3">
      <c r="B5" s="65"/>
      <c r="C5" s="65"/>
      <c r="D5" s="65"/>
      <c r="E5" s="65"/>
      <c r="F5" s="65"/>
      <c r="G5" s="65"/>
    </row>
    <row r="6" spans="2:7" x14ac:dyDescent="0.3">
      <c r="B6" s="65"/>
      <c r="C6" s="65"/>
      <c r="D6" s="65"/>
      <c r="E6" s="65"/>
      <c r="F6" s="65"/>
      <c r="G6" s="65"/>
    </row>
    <row r="7" spans="2:7" ht="30" customHeight="1" thickBot="1" x14ac:dyDescent="0.35">
      <c r="B7" s="64" t="s">
        <v>2</v>
      </c>
      <c r="C7" s="64"/>
      <c r="D7" s="64"/>
      <c r="E7" s="64"/>
      <c r="F7" s="64"/>
      <c r="G7" s="64"/>
    </row>
    <row r="8" spans="2:7" s="45" customFormat="1" ht="22.5" x14ac:dyDescent="0.4">
      <c r="B8" s="61" t="s">
        <v>21</v>
      </c>
      <c r="C8" s="62"/>
      <c r="D8" s="62"/>
      <c r="E8" s="62"/>
      <c r="F8" s="62"/>
      <c r="G8" s="63"/>
    </row>
    <row r="9" spans="2:7" s="45" customFormat="1" ht="20.25" x14ac:dyDescent="0.35">
      <c r="B9" s="49" t="s">
        <v>22</v>
      </c>
      <c r="C9" s="50"/>
      <c r="D9" s="50"/>
      <c r="E9" s="50"/>
      <c r="F9" s="50"/>
      <c r="G9" s="51"/>
    </row>
    <row r="10" spans="2:7" s="45" customFormat="1" ht="22.5" customHeight="1" x14ac:dyDescent="0.35">
      <c r="B10" s="49" t="s">
        <v>23</v>
      </c>
      <c r="C10" s="50"/>
      <c r="D10" s="50"/>
      <c r="E10" s="50"/>
      <c r="F10" s="50"/>
      <c r="G10" s="51"/>
    </row>
    <row r="11" spans="2:7" s="45" customFormat="1" ht="40.5" customHeight="1" x14ac:dyDescent="0.35">
      <c r="B11" s="49" t="s">
        <v>36</v>
      </c>
      <c r="C11" s="50"/>
      <c r="D11" s="50"/>
      <c r="E11" s="50"/>
      <c r="F11" s="50"/>
      <c r="G11" s="51"/>
    </row>
    <row r="12" spans="2:7" s="45" customFormat="1" ht="21.75" customHeight="1" x14ac:dyDescent="0.35">
      <c r="B12" s="49" t="s">
        <v>37</v>
      </c>
      <c r="C12" s="50"/>
      <c r="D12" s="50"/>
      <c r="E12" s="50"/>
      <c r="F12" s="50"/>
      <c r="G12" s="51"/>
    </row>
    <row r="13" spans="2:7" s="45" customFormat="1" ht="9.9499999999999993" customHeight="1" x14ac:dyDescent="0.35">
      <c r="B13" s="52"/>
      <c r="C13" s="53"/>
      <c r="D13" s="53"/>
      <c r="E13" s="53"/>
      <c r="F13" s="53"/>
      <c r="G13" s="54"/>
    </row>
    <row r="14" spans="2:7" s="45" customFormat="1" ht="22.5" x14ac:dyDescent="0.4">
      <c r="B14" s="58" t="s">
        <v>24</v>
      </c>
      <c r="C14" s="59"/>
      <c r="D14" s="59"/>
      <c r="E14" s="59"/>
      <c r="F14" s="59"/>
      <c r="G14" s="60"/>
    </row>
    <row r="15" spans="2:7" s="45" customFormat="1" ht="20.25" x14ac:dyDescent="0.35">
      <c r="B15" s="52" t="s">
        <v>25</v>
      </c>
      <c r="C15" s="53"/>
      <c r="D15" s="53"/>
      <c r="E15" s="53"/>
      <c r="F15" s="53"/>
      <c r="G15" s="54"/>
    </row>
    <row r="16" spans="2:7" s="45" customFormat="1" ht="9.9499999999999993" customHeight="1" x14ac:dyDescent="0.35">
      <c r="B16" s="40"/>
      <c r="C16" s="38"/>
      <c r="D16" s="38"/>
      <c r="E16" s="38"/>
      <c r="F16" s="38"/>
      <c r="G16" s="41"/>
    </row>
    <row r="17" spans="2:7" s="45" customFormat="1" ht="22.5" x14ac:dyDescent="0.4">
      <c r="B17" s="58" t="s">
        <v>26</v>
      </c>
      <c r="C17" s="59"/>
      <c r="D17" s="59"/>
      <c r="E17" s="59"/>
      <c r="F17" s="59"/>
      <c r="G17" s="60"/>
    </row>
    <row r="18" spans="2:7" s="45" customFormat="1" ht="86.25" customHeight="1" x14ac:dyDescent="0.35">
      <c r="B18" s="49" t="s">
        <v>38</v>
      </c>
      <c r="C18" s="50"/>
      <c r="D18" s="50"/>
      <c r="E18" s="50"/>
      <c r="F18" s="50"/>
      <c r="G18" s="51"/>
    </row>
    <row r="19" spans="2:7" s="45" customFormat="1" ht="91.5" customHeight="1" x14ac:dyDescent="0.35">
      <c r="B19" s="49" t="s">
        <v>42</v>
      </c>
      <c r="C19" s="50"/>
      <c r="D19" s="50"/>
      <c r="E19" s="50"/>
      <c r="F19" s="50"/>
      <c r="G19" s="51"/>
    </row>
    <row r="20" spans="2:7" s="45" customFormat="1" ht="70.5" customHeight="1" x14ac:dyDescent="0.35">
      <c r="B20" s="49" t="s">
        <v>41</v>
      </c>
      <c r="C20" s="50"/>
      <c r="D20" s="50"/>
      <c r="E20" s="50"/>
      <c r="F20" s="50"/>
      <c r="G20" s="51"/>
    </row>
    <row r="21" spans="2:7" s="45" customFormat="1" ht="20.25" x14ac:dyDescent="0.35">
      <c r="B21" s="52" t="s">
        <v>27</v>
      </c>
      <c r="C21" s="53"/>
      <c r="D21" s="53"/>
      <c r="E21" s="53"/>
      <c r="F21" s="53"/>
      <c r="G21" s="54"/>
    </row>
    <row r="22" spans="2:7" s="45" customFormat="1" ht="20.25" x14ac:dyDescent="0.35">
      <c r="B22" s="52" t="s">
        <v>28</v>
      </c>
      <c r="C22" s="53"/>
      <c r="D22" s="53"/>
      <c r="E22" s="53"/>
      <c r="F22" s="53"/>
      <c r="G22" s="54"/>
    </row>
    <row r="23" spans="2:7" s="45" customFormat="1" ht="20.25" x14ac:dyDescent="0.35">
      <c r="B23" s="52" t="s">
        <v>29</v>
      </c>
      <c r="C23" s="53"/>
      <c r="D23" s="53"/>
      <c r="E23" s="53"/>
      <c r="F23" s="53"/>
      <c r="G23" s="54"/>
    </row>
    <row r="24" spans="2:7" ht="9.9499999999999993" customHeight="1" x14ac:dyDescent="0.3">
      <c r="B24" s="42"/>
      <c r="C24" s="37"/>
      <c r="D24" s="37"/>
      <c r="E24" s="37"/>
      <c r="F24" s="37"/>
      <c r="G24" s="43"/>
    </row>
    <row r="25" spans="2:7" ht="80.25" customHeight="1" x14ac:dyDescent="0.35">
      <c r="B25" s="49" t="s">
        <v>39</v>
      </c>
      <c r="C25" s="50"/>
      <c r="D25" s="50"/>
      <c r="E25" s="50"/>
      <c r="F25" s="50"/>
      <c r="G25" s="51"/>
    </row>
    <row r="26" spans="2:7" ht="9.9499999999999993" customHeight="1" x14ac:dyDescent="0.3">
      <c r="B26" s="42"/>
      <c r="C26" s="37"/>
      <c r="D26" s="37"/>
      <c r="E26" s="37"/>
      <c r="F26" s="37"/>
      <c r="G26" s="43"/>
    </row>
    <row r="27" spans="2:7" ht="62.25" customHeight="1" x14ac:dyDescent="0.35">
      <c r="B27" s="49" t="s">
        <v>40</v>
      </c>
      <c r="C27" s="50"/>
      <c r="D27" s="50"/>
      <c r="E27" s="50"/>
      <c r="F27" s="50"/>
      <c r="G27" s="51"/>
    </row>
    <row r="28" spans="2:7" ht="9.9499999999999993" customHeight="1" x14ac:dyDescent="0.3">
      <c r="B28" s="42"/>
      <c r="C28" s="37"/>
      <c r="D28" s="37"/>
      <c r="E28" s="37"/>
      <c r="F28" s="37"/>
      <c r="G28" s="43"/>
    </row>
    <row r="29" spans="2:7" ht="20.25" x14ac:dyDescent="0.35">
      <c r="B29" s="52" t="s">
        <v>30</v>
      </c>
      <c r="C29" s="53"/>
      <c r="D29" s="53"/>
      <c r="E29" s="53"/>
      <c r="F29" s="53"/>
      <c r="G29" s="54"/>
    </row>
    <row r="30" spans="2:7" ht="20.25" x14ac:dyDescent="0.35">
      <c r="B30" s="52" t="s">
        <v>31</v>
      </c>
      <c r="C30" s="53"/>
      <c r="D30" s="53"/>
      <c r="E30" s="53"/>
      <c r="F30" s="53"/>
      <c r="G30" s="54"/>
    </row>
    <row r="31" spans="2:7" ht="20.25" x14ac:dyDescent="0.35">
      <c r="B31" s="52" t="s">
        <v>32</v>
      </c>
      <c r="C31" s="53"/>
      <c r="D31" s="53"/>
      <c r="E31" s="53"/>
      <c r="F31" s="53"/>
      <c r="G31" s="54"/>
    </row>
    <row r="32" spans="2:7" ht="20.25" x14ac:dyDescent="0.35">
      <c r="B32" s="52" t="s">
        <v>33</v>
      </c>
      <c r="C32" s="53"/>
      <c r="D32" s="53"/>
      <c r="E32" s="53"/>
      <c r="F32" s="53"/>
      <c r="G32" s="54"/>
    </row>
    <row r="33" spans="2:7" ht="9.9499999999999993" customHeight="1" x14ac:dyDescent="0.3">
      <c r="B33" s="42"/>
      <c r="C33" s="37"/>
      <c r="D33" s="37"/>
      <c r="E33" s="37"/>
      <c r="F33" s="37"/>
      <c r="G33" s="43"/>
    </row>
    <row r="34" spans="2:7" ht="22.5" x14ac:dyDescent="0.4">
      <c r="B34" s="44" t="s">
        <v>34</v>
      </c>
      <c r="C34" s="37"/>
      <c r="D34" s="37"/>
      <c r="E34" s="37"/>
      <c r="F34" s="37"/>
      <c r="G34" s="43"/>
    </row>
    <row r="35" spans="2:7" ht="45.75" customHeight="1" thickBot="1" x14ac:dyDescent="0.4">
      <c r="B35" s="55" t="s">
        <v>35</v>
      </c>
      <c r="C35" s="56"/>
      <c r="D35" s="56"/>
      <c r="E35" s="56"/>
      <c r="F35" s="56"/>
      <c r="G35" s="57"/>
    </row>
  </sheetData>
  <sheetProtection algorithmName="SHA-512" hashValue="9BqnIJ7gZeixBBCaQPr7boQdw6yBVkCH0lcBWCTtANhkMMVPs9zmAoHzduHP8xJfXIX7dCZvykSwCSMuGgzNIA==" saltValue="IqhJbCiY3bqhaCxdoJ0umQ==" spinCount="100000" sheet="1" objects="1" scenarios="1"/>
  <mergeCells count="24">
    <mergeCell ref="B7:G7"/>
    <mergeCell ref="B1:G6"/>
    <mergeCell ref="B14:G14"/>
    <mergeCell ref="B15:G15"/>
    <mergeCell ref="B17:G17"/>
    <mergeCell ref="B18:G18"/>
    <mergeCell ref="B8:G8"/>
    <mergeCell ref="B9:G9"/>
    <mergeCell ref="B10:G10"/>
    <mergeCell ref="B11:G11"/>
    <mergeCell ref="B12:G12"/>
    <mergeCell ref="B13:G13"/>
    <mergeCell ref="B19:G19"/>
    <mergeCell ref="B21:G21"/>
    <mergeCell ref="B22:G22"/>
    <mergeCell ref="B23:G23"/>
    <mergeCell ref="B25:G25"/>
    <mergeCell ref="B20:G20"/>
    <mergeCell ref="B32:G32"/>
    <mergeCell ref="B35:G35"/>
    <mergeCell ref="B27:G27"/>
    <mergeCell ref="B29:G29"/>
    <mergeCell ref="B30:G30"/>
    <mergeCell ref="B31:G3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showRowColHeaders="0" tabSelected="1" zoomScaleNormal="100" workbookViewId="0">
      <selection activeCell="D10" sqref="D10"/>
    </sheetView>
  </sheetViews>
  <sheetFormatPr defaultRowHeight="15" x14ac:dyDescent="0.25"/>
  <cols>
    <col min="1" max="1" width="1.7109375" customWidth="1"/>
    <col min="2" max="2" width="52.42578125" customWidth="1"/>
    <col min="3" max="7" width="17.140625" customWidth="1"/>
    <col min="8" max="8" width="4.28515625" customWidth="1"/>
    <col min="17" max="17" width="16.42578125" customWidth="1"/>
  </cols>
  <sheetData>
    <row r="1" spans="2:18" ht="16.5" customHeight="1" x14ac:dyDescent="0.25">
      <c r="B1" s="66"/>
      <c r="C1" s="66"/>
      <c r="D1" s="66"/>
      <c r="E1" s="66"/>
      <c r="F1" s="66"/>
      <c r="G1" s="66"/>
      <c r="H1" s="47"/>
      <c r="I1" s="47"/>
      <c r="J1" s="47"/>
      <c r="K1" s="47"/>
      <c r="L1" s="47"/>
      <c r="M1" s="47"/>
      <c r="N1" s="47"/>
      <c r="O1" s="47"/>
      <c r="P1" s="47"/>
      <c r="Q1" s="47"/>
    </row>
    <row r="2" spans="2:18" ht="16.5" customHeight="1" x14ac:dyDescent="0.25">
      <c r="B2" s="66"/>
      <c r="C2" s="66"/>
      <c r="D2" s="66"/>
      <c r="E2" s="66"/>
      <c r="F2" s="66"/>
      <c r="G2" s="66"/>
      <c r="H2" s="47"/>
      <c r="I2" s="47"/>
      <c r="J2" s="47"/>
      <c r="K2" s="47"/>
      <c r="L2" s="47"/>
      <c r="M2" s="47"/>
      <c r="N2" s="47"/>
      <c r="O2" s="47"/>
      <c r="P2" s="47"/>
      <c r="Q2" s="47"/>
    </row>
    <row r="3" spans="2:18" ht="16.5" customHeight="1" x14ac:dyDescent="0.25">
      <c r="B3" s="66"/>
      <c r="C3" s="66"/>
      <c r="D3" s="66"/>
      <c r="E3" s="66"/>
      <c r="F3" s="66"/>
      <c r="G3" s="66"/>
      <c r="H3" s="47"/>
      <c r="I3" s="47"/>
      <c r="J3" s="47"/>
      <c r="K3" s="47"/>
      <c r="L3" s="47"/>
      <c r="M3" s="47"/>
      <c r="N3" s="47"/>
      <c r="O3" s="47"/>
      <c r="P3" s="47"/>
      <c r="Q3" s="47"/>
    </row>
    <row r="4" spans="2:18" ht="16.5" customHeight="1" x14ac:dyDescent="0.25">
      <c r="B4" s="66"/>
      <c r="C4" s="66"/>
      <c r="D4" s="66"/>
      <c r="E4" s="66"/>
      <c r="F4" s="66"/>
      <c r="G4" s="66"/>
      <c r="H4" s="47"/>
      <c r="I4" s="47"/>
      <c r="J4" s="47"/>
      <c r="K4" s="47"/>
      <c r="L4" s="47"/>
      <c r="M4" s="47"/>
      <c r="N4" s="47"/>
      <c r="O4" s="47"/>
      <c r="P4" s="47"/>
      <c r="Q4" s="47"/>
    </row>
    <row r="5" spans="2:18" ht="16.5" customHeight="1" x14ac:dyDescent="0.25">
      <c r="B5" s="66"/>
      <c r="C5" s="66"/>
      <c r="D5" s="66"/>
      <c r="E5" s="66"/>
      <c r="F5" s="66"/>
      <c r="G5" s="66"/>
      <c r="H5" s="47"/>
      <c r="I5" s="47"/>
      <c r="J5" s="47"/>
      <c r="K5" s="47"/>
      <c r="L5" s="47"/>
      <c r="M5" s="47"/>
      <c r="N5" s="47"/>
      <c r="O5" s="47"/>
      <c r="P5" s="47"/>
      <c r="Q5" s="47"/>
    </row>
    <row r="6" spans="2:18" ht="16.5" customHeight="1" x14ac:dyDescent="0.25">
      <c r="B6" s="66"/>
      <c r="C6" s="66"/>
      <c r="D6" s="66"/>
      <c r="E6" s="66"/>
      <c r="F6" s="66"/>
      <c r="G6" s="66"/>
      <c r="H6" s="47"/>
      <c r="I6" s="47"/>
      <c r="J6" s="47"/>
      <c r="K6" s="47"/>
      <c r="L6" s="47"/>
      <c r="M6" s="47"/>
      <c r="N6" s="47"/>
      <c r="O6" s="47"/>
      <c r="P6" s="47"/>
      <c r="Q6" s="47"/>
    </row>
    <row r="7" spans="2:18" ht="30" customHeight="1" x14ac:dyDescent="0.45">
      <c r="B7" s="69" t="s">
        <v>2</v>
      </c>
      <c r="C7" s="69"/>
      <c r="D7" s="69"/>
      <c r="E7" s="69"/>
      <c r="F7" s="69"/>
      <c r="G7" s="69"/>
      <c r="H7" s="46"/>
      <c r="I7" s="46"/>
      <c r="J7" s="46"/>
      <c r="K7" s="46"/>
      <c r="L7" s="46"/>
      <c r="M7" s="46"/>
      <c r="N7" s="46"/>
      <c r="O7" s="46"/>
      <c r="P7" s="46"/>
      <c r="Q7" s="46"/>
    </row>
    <row r="8" spans="2:18" ht="18" thickBot="1" x14ac:dyDescent="0.35">
      <c r="B8" s="1"/>
      <c r="C8" s="1"/>
      <c r="D8" s="1"/>
      <c r="E8" s="1"/>
      <c r="F8" s="1"/>
      <c r="G8" s="1"/>
    </row>
    <row r="9" spans="2:18" ht="43.5" customHeight="1" thickBot="1" x14ac:dyDescent="0.35">
      <c r="B9" s="2"/>
      <c r="C9" s="5" t="s">
        <v>7</v>
      </c>
      <c r="D9" s="5" t="s">
        <v>9</v>
      </c>
      <c r="E9" s="3"/>
      <c r="F9" s="1"/>
      <c r="G9" s="1"/>
    </row>
    <row r="10" spans="2:18" ht="18.75" customHeight="1" thickBot="1" x14ac:dyDescent="0.35">
      <c r="B10" s="1"/>
      <c r="C10" s="48"/>
      <c r="D10" s="33"/>
      <c r="E10" s="3"/>
      <c r="F10" s="1"/>
      <c r="G10" s="1"/>
    </row>
    <row r="11" spans="2:18" ht="18" thickBot="1" x14ac:dyDescent="0.35">
      <c r="B11" s="1"/>
      <c r="C11" s="1"/>
      <c r="D11" s="4"/>
      <c r="E11" s="1"/>
      <c r="F11" s="1"/>
      <c r="G11" s="1"/>
    </row>
    <row r="12" spans="2:18" s="10" customFormat="1" ht="54.75" customHeight="1" thickBot="1" x14ac:dyDescent="0.35">
      <c r="B12" s="6" t="s">
        <v>4</v>
      </c>
      <c r="C12" s="7" t="s">
        <v>10</v>
      </c>
      <c r="D12" s="8" t="s">
        <v>11</v>
      </c>
      <c r="E12" s="8" t="s">
        <v>12</v>
      </c>
      <c r="F12" s="8" t="s">
        <v>13</v>
      </c>
      <c r="G12" s="9" t="s">
        <v>14</v>
      </c>
      <c r="I12" s="83" t="s">
        <v>0</v>
      </c>
      <c r="J12" s="84"/>
      <c r="K12" s="84"/>
      <c r="L12" s="84"/>
      <c r="M12" s="84"/>
      <c r="N12" s="84"/>
      <c r="O12" s="84"/>
      <c r="P12" s="84"/>
      <c r="Q12" s="85"/>
      <c r="R12" s="11"/>
    </row>
    <row r="13" spans="2:18" s="10" customFormat="1" ht="87.75" customHeight="1" thickBot="1" x14ac:dyDescent="0.35">
      <c r="B13" s="12" t="s">
        <v>3</v>
      </c>
      <c r="C13" s="35">
        <f>C23</f>
        <v>1500</v>
      </c>
      <c r="D13" s="35">
        <f>C24*C10*D10</f>
        <v>0</v>
      </c>
      <c r="E13" s="35">
        <f>365*C24*C10</f>
        <v>0</v>
      </c>
      <c r="F13" s="35">
        <f>C13+D13</f>
        <v>1500</v>
      </c>
      <c r="G13" s="34">
        <f>(C25*C24*C10)+C13</f>
        <v>1500</v>
      </c>
      <c r="I13" s="74" t="s">
        <v>46</v>
      </c>
      <c r="J13" s="75"/>
      <c r="K13" s="75"/>
      <c r="L13" s="75"/>
      <c r="M13" s="75"/>
      <c r="N13" s="75"/>
      <c r="O13" s="75"/>
      <c r="P13" s="75"/>
      <c r="Q13" s="76"/>
      <c r="R13" s="11"/>
    </row>
    <row r="14" spans="2:18" s="10" customFormat="1" ht="20.25" customHeight="1" thickBot="1" x14ac:dyDescent="0.35">
      <c r="B14" s="14"/>
      <c r="C14" s="15"/>
      <c r="D14" s="15"/>
      <c r="E14" s="15"/>
      <c r="F14" s="15"/>
      <c r="G14" s="15"/>
    </row>
    <row r="15" spans="2:18" s="10" customFormat="1" ht="56.25" customHeight="1" thickBot="1" x14ac:dyDescent="0.35">
      <c r="B15" s="6" t="s">
        <v>5</v>
      </c>
      <c r="C15" s="7" t="s">
        <v>10</v>
      </c>
      <c r="D15" s="8" t="s">
        <v>11</v>
      </c>
      <c r="E15" s="8" t="s">
        <v>12</v>
      </c>
      <c r="F15" s="70" t="s">
        <v>14</v>
      </c>
      <c r="G15" s="71"/>
      <c r="I15" s="83" t="s">
        <v>0</v>
      </c>
      <c r="J15" s="84"/>
      <c r="K15" s="84"/>
      <c r="L15" s="84"/>
      <c r="M15" s="84"/>
      <c r="N15" s="84"/>
      <c r="O15" s="84"/>
      <c r="P15" s="84"/>
      <c r="Q15" s="85"/>
    </row>
    <row r="16" spans="2:18" s="10" customFormat="1" ht="90" customHeight="1" thickBot="1" x14ac:dyDescent="0.35">
      <c r="B16" s="12" t="s">
        <v>43</v>
      </c>
      <c r="C16" s="36">
        <f>C21</f>
        <v>5000</v>
      </c>
      <c r="D16" s="13" t="s">
        <v>1</v>
      </c>
      <c r="E16" s="36">
        <f>E13</f>
        <v>0</v>
      </c>
      <c r="F16" s="86">
        <f>C21+D19</f>
        <v>5000</v>
      </c>
      <c r="G16" s="87"/>
      <c r="I16" s="74" t="s">
        <v>47</v>
      </c>
      <c r="J16" s="75"/>
      <c r="K16" s="75"/>
      <c r="L16" s="75"/>
      <c r="M16" s="75"/>
      <c r="N16" s="75"/>
      <c r="O16" s="75"/>
      <c r="P16" s="75"/>
      <c r="Q16" s="76"/>
    </row>
    <row r="17" spans="1:17" s="10" customFormat="1" ht="20.25" customHeight="1" thickBot="1" x14ac:dyDescent="0.35">
      <c r="B17" s="14"/>
      <c r="C17" s="15"/>
      <c r="D17" s="15"/>
      <c r="E17" s="15"/>
      <c r="F17" s="15"/>
      <c r="G17" s="15"/>
    </row>
    <row r="18" spans="1:17" s="10" customFormat="1" ht="56.25" customHeight="1" thickBot="1" x14ac:dyDescent="0.35">
      <c r="B18" s="16" t="s">
        <v>8</v>
      </c>
      <c r="C18" s="7" t="s">
        <v>10</v>
      </c>
      <c r="D18" s="8" t="s">
        <v>11</v>
      </c>
      <c r="E18" s="72" t="s">
        <v>13</v>
      </c>
      <c r="F18" s="73"/>
      <c r="G18" s="15"/>
      <c r="I18" s="83" t="s">
        <v>0</v>
      </c>
      <c r="J18" s="84"/>
      <c r="K18" s="84"/>
      <c r="L18" s="84"/>
      <c r="M18" s="84"/>
      <c r="N18" s="84"/>
      <c r="O18" s="84"/>
      <c r="P18" s="84"/>
      <c r="Q18" s="85"/>
    </row>
    <row r="19" spans="1:17" s="10" customFormat="1" ht="105.75" customHeight="1" thickBot="1" x14ac:dyDescent="0.35">
      <c r="B19" s="12" t="s">
        <v>44</v>
      </c>
      <c r="C19" s="36">
        <f>C21</f>
        <v>5000</v>
      </c>
      <c r="D19" s="36">
        <f>C26*C22*C10</f>
        <v>0</v>
      </c>
      <c r="E19" s="86">
        <f>C19+D19</f>
        <v>5000</v>
      </c>
      <c r="F19" s="87"/>
      <c r="G19" s="15"/>
      <c r="I19" s="74" t="s">
        <v>48</v>
      </c>
      <c r="J19" s="75"/>
      <c r="K19" s="75"/>
      <c r="L19" s="75"/>
      <c r="M19" s="75"/>
      <c r="N19" s="75"/>
      <c r="O19" s="75"/>
      <c r="P19" s="75"/>
      <c r="Q19" s="76"/>
    </row>
    <row r="20" spans="1:17" s="10" customFormat="1" ht="18" thickBot="1" x14ac:dyDescent="0.35">
      <c r="B20" s="14"/>
      <c r="C20" s="15"/>
      <c r="D20" s="15"/>
      <c r="E20" s="17"/>
      <c r="F20" s="17"/>
      <c r="G20" s="15"/>
    </row>
    <row r="21" spans="1:17" s="10" customFormat="1" ht="19.5" x14ac:dyDescent="0.3">
      <c r="B21" s="18" t="s">
        <v>15</v>
      </c>
      <c r="C21" s="19">
        <v>5000</v>
      </c>
      <c r="D21" s="20"/>
      <c r="E21" s="21"/>
      <c r="F21" s="22"/>
      <c r="G21" s="22"/>
      <c r="H21" s="23"/>
      <c r="I21" s="23"/>
      <c r="J21" s="23"/>
      <c r="K21" s="23"/>
    </row>
    <row r="22" spans="1:17" s="10" customFormat="1" ht="19.5" x14ac:dyDescent="0.3">
      <c r="B22" s="24" t="s">
        <v>16</v>
      </c>
      <c r="C22" s="25">
        <f>1/365</f>
        <v>2.7397260273972603E-3</v>
      </c>
      <c r="D22" s="15"/>
      <c r="E22" s="15"/>
      <c r="F22" s="15"/>
      <c r="G22" s="15"/>
    </row>
    <row r="23" spans="1:17" s="10" customFormat="1" ht="19.5" x14ac:dyDescent="0.3">
      <c r="B23" s="24" t="s">
        <v>17</v>
      </c>
      <c r="C23" s="26">
        <f>C21*0.3</f>
        <v>1500</v>
      </c>
      <c r="D23" s="15"/>
      <c r="E23" s="15"/>
      <c r="F23" s="15"/>
      <c r="G23" s="15"/>
    </row>
    <row r="24" spans="1:17" s="10" customFormat="1" ht="19.5" x14ac:dyDescent="0.3">
      <c r="B24" s="24" t="s">
        <v>18</v>
      </c>
      <c r="C24" s="25">
        <f>1/365*0.2</f>
        <v>5.4794520547945212E-4</v>
      </c>
      <c r="D24" s="15"/>
      <c r="E24" s="15"/>
      <c r="F24" s="15"/>
      <c r="G24" s="15"/>
    </row>
    <row r="25" spans="1:17" s="10" customFormat="1" ht="19.5" x14ac:dyDescent="0.3">
      <c r="B25" s="24" t="s">
        <v>19</v>
      </c>
      <c r="C25" s="26">
        <f>365*5</f>
        <v>1825</v>
      </c>
      <c r="D25" s="15"/>
      <c r="E25" s="15"/>
      <c r="F25" s="15"/>
      <c r="G25" s="15"/>
    </row>
    <row r="26" spans="1:17" s="10" customFormat="1" ht="20.25" thickBot="1" x14ac:dyDescent="0.35">
      <c r="B26" s="27" t="s">
        <v>20</v>
      </c>
      <c r="C26" s="28">
        <f>365/12*18</f>
        <v>547.5</v>
      </c>
      <c r="D26" s="67" t="s">
        <v>45</v>
      </c>
      <c r="E26" s="68"/>
      <c r="F26" s="68"/>
      <c r="G26" s="68"/>
      <c r="H26" s="68"/>
      <c r="I26" s="68"/>
      <c r="J26" s="68"/>
      <c r="K26" s="23"/>
    </row>
    <row r="27" spans="1:17" s="10" customFormat="1" ht="18" thickBot="1" x14ac:dyDescent="0.35">
      <c r="B27" s="29"/>
      <c r="C27" s="30"/>
      <c r="D27" s="15"/>
      <c r="E27" s="15"/>
      <c r="F27" s="15"/>
      <c r="G27" s="15"/>
    </row>
    <row r="28" spans="1:17" s="10" customFormat="1" ht="16.5" customHeight="1" thickBot="1" x14ac:dyDescent="0.35">
      <c r="B28" s="80" t="s">
        <v>6</v>
      </c>
      <c r="C28" s="81"/>
      <c r="D28" s="81"/>
      <c r="E28" s="81"/>
      <c r="F28" s="81"/>
      <c r="G28" s="81"/>
      <c r="H28" s="81"/>
      <c r="I28" s="81"/>
      <c r="J28" s="82"/>
    </row>
    <row r="29" spans="1:17" s="10" customFormat="1" ht="237.75" customHeight="1" thickBot="1" x14ac:dyDescent="0.35">
      <c r="A29" s="31"/>
      <c r="B29" s="77" t="s">
        <v>49</v>
      </c>
      <c r="C29" s="78"/>
      <c r="D29" s="78"/>
      <c r="E29" s="78"/>
      <c r="F29" s="78"/>
      <c r="G29" s="78"/>
      <c r="H29" s="78"/>
      <c r="I29" s="78"/>
      <c r="J29" s="79"/>
      <c r="K29" s="32"/>
    </row>
  </sheetData>
  <sheetProtection algorithmName="SHA-512" hashValue="1aJ6jmCRVQSJbSBN25ufoygRx6PeWZpGCZAF/feAJ+PGEqjiKwVW0YbrKkDPSg8JLABhe27ga7LX9qY14kQ/HA==" saltValue="mzSPkNsq48CrrsjOGH3DJA==" spinCount="100000" sheet="1" objects="1" scenarios="1"/>
  <mergeCells count="15">
    <mergeCell ref="B29:J29"/>
    <mergeCell ref="B28:J28"/>
    <mergeCell ref="I13:Q13"/>
    <mergeCell ref="I12:Q12"/>
    <mergeCell ref="I15:Q15"/>
    <mergeCell ref="I16:Q16"/>
    <mergeCell ref="I18:Q18"/>
    <mergeCell ref="E19:F19"/>
    <mergeCell ref="F16:G16"/>
    <mergeCell ref="B1:G6"/>
    <mergeCell ref="D26:J26"/>
    <mergeCell ref="B7:G7"/>
    <mergeCell ref="F15:G15"/>
    <mergeCell ref="E18:F18"/>
    <mergeCell ref="I19:Q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 &amp; Instructions</vt:lpstr>
      <vt:lpstr>Penalties Calculator</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Bergin, Annalyn (COM)</dc:creator>
  <cp:lastModifiedBy>Lucas, Rachel (COM)</cp:lastModifiedBy>
  <dcterms:created xsi:type="dcterms:W3CDTF">2022-02-16T23:34:51Z</dcterms:created>
  <dcterms:modified xsi:type="dcterms:W3CDTF">2022-03-11T01:11:56Z</dcterms:modified>
</cp:coreProperties>
</file>