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Buildings Unit\Outreach and Education\Annalyn's Projects\Guidance Document Library\"/>
    </mc:Choice>
  </mc:AlternateContent>
  <bookViews>
    <workbookView xWindow="0" yWindow="0" windowWidth="19200" windowHeight="6285" tabRatio="806"/>
  </bookViews>
  <sheets>
    <sheet name="EUIt Calculation" sheetId="1" r:id="rId1"/>
    <sheet name="Table 7-2a Bldg Activity Target" sheetId="6" r:id="rId2"/>
    <sheet name=" Table 7-3 Operating Shifts" sheetId="3" r:id="rId3"/>
    <sheet name="Climate Zones" sheetId="7" r:id="rId4"/>
    <sheet name="Activity, Targets &amp; Definitions" sheetId="8" r:id="rId5"/>
  </sheets>
  <definedNames>
    <definedName name="_xlnm.Print_Area" localSheetId="0">'EUIt Calculation'!$A$2:$H$51</definedName>
  </definedNames>
  <calcPr calcId="162913" iterate="1" iterateDelta="0.01"/>
</workbook>
</file>

<file path=xl/calcChain.xml><?xml version="1.0" encoding="utf-8"?>
<calcChain xmlns="http://schemas.openxmlformats.org/spreadsheetml/2006/main">
  <c r="C17" i="1" l="1"/>
  <c r="I24" i="1" l="1"/>
  <c r="I28" i="1"/>
  <c r="H25" i="1"/>
  <c r="I25" i="1"/>
  <c r="H26" i="1"/>
  <c r="I26" i="1"/>
  <c r="H23" i="1"/>
  <c r="H27" i="1"/>
  <c r="I23" i="1"/>
  <c r="I27" i="1"/>
  <c r="H24" i="1"/>
  <c r="H28" i="1"/>
  <c r="C29" i="1"/>
  <c r="G28" i="1"/>
  <c r="D28" i="1"/>
  <c r="G27" i="1"/>
  <c r="D27" i="1"/>
  <c r="G26" i="1"/>
  <c r="D26" i="1"/>
  <c r="G25" i="1"/>
  <c r="D25" i="1"/>
  <c r="G24" i="1"/>
  <c r="D24" i="1"/>
  <c r="G23" i="1"/>
  <c r="D23" i="1"/>
  <c r="G22" i="1"/>
  <c r="D22" i="1"/>
  <c r="G21" i="1"/>
  <c r="D21" i="1"/>
  <c r="G20" i="1"/>
  <c r="D20" i="1"/>
  <c r="E28" i="1" l="1"/>
  <c r="E20" i="1"/>
  <c r="H20" i="1" s="1"/>
  <c r="I20" i="1" s="1"/>
  <c r="D29" i="1"/>
  <c r="E22" i="1"/>
  <c r="H22" i="1" s="1"/>
  <c r="I22" i="1" s="1"/>
  <c r="E21" i="1"/>
  <c r="H21" i="1" s="1"/>
  <c r="I21" i="1" s="1"/>
  <c r="E24" i="1"/>
  <c r="E25" i="1"/>
  <c r="E27" i="1"/>
  <c r="E26" i="1"/>
  <c r="E23" i="1"/>
  <c r="H29" i="1" l="1"/>
  <c r="I29" i="1" l="1"/>
</calcChain>
</file>

<file path=xl/comments1.xml><?xml version="1.0" encoding="utf-8"?>
<comments xmlns="http://schemas.openxmlformats.org/spreadsheetml/2006/main">
  <authors>
    <author>Bergin, Annalyn (COM)</author>
    <author>Howard, Luke (COM)</author>
  </authors>
  <commentList>
    <comment ref="C16" authorId="0" shapeId="0">
      <text>
        <r>
          <rPr>
            <sz val="10"/>
            <color indexed="81"/>
            <rFont val="Roboto"/>
          </rPr>
          <t>Enter the appropriate county. The calculator will auto fill the climate zone based on your entry.</t>
        </r>
      </text>
    </comment>
    <comment ref="C17" authorId="0" shapeId="0">
      <text>
        <r>
          <rPr>
            <sz val="10"/>
            <color indexed="81"/>
            <rFont val="Roboto"/>
          </rPr>
          <t>This box will auto fill. It will list the building location climate zone, in cells 4C or 5B. Determine the climate zone using ASHRAE climate zone as found on the map in Informative Annex G.  Buildings located in Climate Zone 6 shall use Climate Zone 5B.</t>
        </r>
      </text>
    </comment>
    <comment ref="C18" authorId="1" shapeId="0">
      <text>
        <r>
          <rPr>
            <sz val="10"/>
            <color indexed="81"/>
            <rFont val="Roboto"/>
          </rPr>
          <t>Enter the gross floor area in square feet.
Gross floor area: The total number of square feet measured between the exterior surfaces of the enclosing fixed walls of a building, including all supporting functions such as offices, lobbies, restrooms, equipment storage areas, mechanical rooms, break rooms, and elevator shafts. Gross floor area does not include outside bays or docks.</t>
        </r>
      </text>
    </comment>
    <comment ref="C19" authorId="0" shapeId="0">
      <text>
        <r>
          <rPr>
            <sz val="10"/>
            <color indexed="81"/>
            <rFont val="Roboto"/>
          </rPr>
          <t>Enter gross floor area in square feet associated with each Building Activity Type.
Gross Floor Area = The total number of square feet measured between the exterior surfaces of the enclosing fixed walls of a building, including all supporting functions such as offices, lobbies, restrooms, equipment storage areas, mechanical rooms, break rooms, and elevator shafts. Gross floor area does not include outside bays or docks.</t>
        </r>
      </text>
    </comment>
    <comment ref="D19" authorId="0" shapeId="0">
      <text>
        <r>
          <rPr>
            <sz val="10"/>
            <color indexed="81"/>
            <rFont val="Roboto"/>
          </rPr>
          <t>This box will auto fill. It will fill in the fraction of gross floor area for each activity. For single-activity buildings this is 1.0.</t>
        </r>
        <r>
          <rPr>
            <sz val="9"/>
            <color indexed="81"/>
            <rFont val="Tahoma"/>
            <family val="2"/>
          </rPr>
          <t xml:space="preserve">
</t>
        </r>
      </text>
    </comment>
    <comment ref="E19" authorId="1" shapeId="0">
      <text>
        <r>
          <rPr>
            <sz val="10"/>
            <color indexed="81"/>
            <rFont val="Roboto"/>
          </rPr>
          <t>This box will auto fill. It will enter the EUIt for the appropriate climate zone from Table 7-2a worksheet</t>
        </r>
      </text>
    </comment>
    <comment ref="F19" authorId="1" shapeId="0">
      <text>
        <r>
          <rPr>
            <sz val="9"/>
            <color indexed="81"/>
            <rFont val="Tahoma"/>
            <family val="2"/>
          </rPr>
          <t>Select weekly hours from the drop down menu.  See Table 7-3 Operating Shifts worksheet for details.</t>
        </r>
      </text>
    </comment>
    <comment ref="G19" authorId="0" shapeId="0">
      <text>
        <r>
          <rPr>
            <sz val="10"/>
            <color indexed="81"/>
            <rFont val="Roboto"/>
          </rPr>
          <t>This box will auto fill. It will fill in the operating shifts normalization factor from Table 7-3 associated with Weekly Hours.</t>
        </r>
        <r>
          <rPr>
            <sz val="9"/>
            <color indexed="81"/>
            <rFont val="Tahoma"/>
            <family val="2"/>
          </rPr>
          <t xml:space="preserve">
</t>
        </r>
      </text>
    </comment>
    <comment ref="H19" authorId="0" shapeId="0">
      <text>
        <r>
          <rPr>
            <sz val="10"/>
            <color indexed="81"/>
            <rFont val="Roboto"/>
          </rPr>
          <t>This box will auto fill. It will fill in the activities area weighted EUIt.</t>
        </r>
      </text>
    </comment>
    <comment ref="I19" authorId="0" shapeId="0">
      <text>
        <r>
          <rPr>
            <sz val="10"/>
            <color indexed="81"/>
            <rFont val="Roboto"/>
          </rPr>
          <t>This box will auto fill. More recently built buildings: This will be the applicable EUIt for buildings or additions  permitted for construction after June 30, 2016. For example, buildings permitted to the 2015 edition of the Washington State Building Code, chapter 51-50 WAC</t>
        </r>
        <r>
          <rPr>
            <sz val="9"/>
            <color indexed="81"/>
            <rFont val="Tahoma"/>
            <family val="2"/>
          </rPr>
          <t xml:space="preserve">.
</t>
        </r>
      </text>
    </comment>
  </commentList>
</comments>
</file>

<file path=xl/sharedStrings.xml><?xml version="1.0" encoding="utf-8"?>
<sst xmlns="http://schemas.openxmlformats.org/spreadsheetml/2006/main" count="1058" uniqueCount="395">
  <si>
    <t>Washington state building ID</t>
  </si>
  <si>
    <t>County</t>
  </si>
  <si>
    <t>County parcel number(s)</t>
  </si>
  <si>
    <t>Portfolio manager property ID number</t>
  </si>
  <si>
    <t>Property name</t>
  </si>
  <si>
    <t>Parent property name</t>
  </si>
  <si>
    <t>Address 1 (street)</t>
  </si>
  <si>
    <t>Address 2</t>
  </si>
  <si>
    <t>City</t>
  </si>
  <si>
    <t>State</t>
  </si>
  <si>
    <t>Postal code</t>
  </si>
  <si>
    <t>Adams</t>
  </si>
  <si>
    <t>Gross Floor Area</t>
  </si>
  <si>
    <t>Weekly Hours</t>
  </si>
  <si>
    <t>Aquarium</t>
  </si>
  <si>
    <t>50 or less</t>
  </si>
  <si>
    <t>Roller Rink</t>
  </si>
  <si>
    <t>Bowling Alley</t>
  </si>
  <si>
    <t>51 to 167</t>
  </si>
  <si>
    <t>Building Totals</t>
  </si>
  <si>
    <t>Footnotes</t>
  </si>
  <si>
    <t>Resources</t>
  </si>
  <si>
    <t xml:space="preserve">ENERGY STAR Portfolio Manager- U.S. Property Types Definitions, and Use Details </t>
  </si>
  <si>
    <t>WAC 194-50-30, Section 3—Definitions</t>
  </si>
  <si>
    <t>WAC 194-50-70, Section 7—Energy-use analysis and target requirements</t>
  </si>
  <si>
    <t>WAC 194-50-150, Normative Annex Z—Washington state reporting requirements.</t>
  </si>
  <si>
    <t>Creating Separate Property Uses</t>
  </si>
  <si>
    <t>Climate Zone 4C or 5C</t>
  </si>
  <si>
    <t>Climate Zone 5B or 6B</t>
  </si>
  <si>
    <t>No.</t>
  </si>
  <si>
    <t>Portfolio Manager Types</t>
  </si>
  <si>
    <t>Portfolio Manager</t>
  </si>
  <si>
    <t>Notes</t>
  </si>
  <si>
    <t>Sub-Types/Detailed</t>
  </si>
  <si>
    <t>Banking/financial services</t>
  </si>
  <si>
    <t>Bank Branch</t>
  </si>
  <si>
    <t>Financial Office</t>
  </si>
  <si>
    <t>Education</t>
  </si>
  <si>
    <t>Adult Education</t>
  </si>
  <si>
    <t>College/University</t>
  </si>
  <si>
    <t>K-12 School (Elementary/middle school)</t>
  </si>
  <si>
    <t>K-12 School (High school)</t>
  </si>
  <si>
    <t>Preschool/Daycare</t>
  </si>
  <si>
    <t>Vocational School</t>
  </si>
  <si>
    <t>Other - Education</t>
  </si>
  <si>
    <t>Entertainment/public assembly</t>
  </si>
  <si>
    <t>Bar/Nightclub</t>
  </si>
  <si>
    <t>Casino</t>
  </si>
  <si>
    <t>Convention Center</t>
  </si>
  <si>
    <t>Fitness Center/Health Club/Gym</t>
  </si>
  <si>
    <t>Ice/Curling Rink</t>
  </si>
  <si>
    <t>Indoor Arena</t>
  </si>
  <si>
    <t>Movie Theater</t>
  </si>
  <si>
    <t>Museum</t>
  </si>
  <si>
    <t>Performing Arts</t>
  </si>
  <si>
    <t>Race Track</t>
  </si>
  <si>
    <t>Social/Meeting Hall</t>
  </si>
  <si>
    <t>Stadium (Closed)</t>
  </si>
  <si>
    <t>Stadium (Open)</t>
  </si>
  <si>
    <t>Swimming Pool</t>
  </si>
  <si>
    <t>Zoo</t>
  </si>
  <si>
    <t>Other - Entertainment/Public Assembly (Entertainment/culture)</t>
  </si>
  <si>
    <t>Other - Entertainment/Public Assembly Library (Entertainment/culture)</t>
  </si>
  <si>
    <t>Other - Entertainment/Public Assembly (Other public assembly)</t>
  </si>
  <si>
    <t>Other - Entertainment/Public Assembly (Recreation)</t>
  </si>
  <si>
    <t>Other - Entertainment/Public Assembly (Social/meeting)</t>
  </si>
  <si>
    <t>Other - Recreation</t>
  </si>
  <si>
    <t>Other - Stadium</t>
  </si>
  <si>
    <t>Food sales and service</t>
  </si>
  <si>
    <t>Convenience Store with Gas Station</t>
  </si>
  <si>
    <t>Convenience Store without Gas Station</t>
  </si>
  <si>
    <t>Fast Food Restaurant</t>
  </si>
  <si>
    <t>Food Sales (Grocery/food market)</t>
  </si>
  <si>
    <t>Food Sales (Convenience store with gas)</t>
  </si>
  <si>
    <t>Food Sales (Convenience store)</t>
  </si>
  <si>
    <t>Food Sales (Other food sales)</t>
  </si>
  <si>
    <t>Food Service (Fast food)</t>
  </si>
  <si>
    <t>Food Service (Restaurant/cafeteria)</t>
  </si>
  <si>
    <t>Food Service (Other food service)</t>
  </si>
  <si>
    <t>Restaurant</t>
  </si>
  <si>
    <t>Supermarket/Grocery Store</t>
  </si>
  <si>
    <t>Wholesale Club/Supercenter</t>
  </si>
  <si>
    <t>Other - Restaurant/Bar</t>
  </si>
  <si>
    <t>Healthcare</t>
  </si>
  <si>
    <t>Ambulatory Surgical Center</t>
  </si>
  <si>
    <t>Hospital (General Medical &amp; Surgical)*</t>
  </si>
  <si>
    <t>Medical Office</t>
  </si>
  <si>
    <t>Outpatient Rehabilitation/Physical Therapy</t>
  </si>
  <si>
    <t>Residential Care Facility</t>
  </si>
  <si>
    <t>Senior Care Community</t>
  </si>
  <si>
    <t>Urgent Care/Clinic/Other Outpatient</t>
  </si>
  <si>
    <t>Other - Specialty Hospital</t>
  </si>
  <si>
    <t>Lodging/residential</t>
  </si>
  <si>
    <t>Barracks</t>
  </si>
  <si>
    <t>Hotel</t>
  </si>
  <si>
    <t>Hotel (Motel or inn)</t>
  </si>
  <si>
    <t>Multifamily Housing</t>
  </si>
  <si>
    <t>Prison/Incarceration</t>
  </si>
  <si>
    <t>Residence Hall/Dormitory</t>
  </si>
  <si>
    <t>Other - Lodging/Residential</t>
  </si>
  <si>
    <t>Mixed use</t>
  </si>
  <si>
    <t>Mixed Use Property</t>
  </si>
  <si>
    <t>Office</t>
  </si>
  <si>
    <t>Office (Admin/professional office)</t>
  </si>
  <si>
    <t xml:space="preserve">Office (Bank/other financial) </t>
  </si>
  <si>
    <t>Office (Government office)</t>
  </si>
  <si>
    <t>Office (Medical office (diagnostic))</t>
  </si>
  <si>
    <t>Office (Other office)</t>
  </si>
  <si>
    <t>Veterinary Office</t>
  </si>
  <si>
    <t>Other - Office</t>
  </si>
  <si>
    <t>Public services</t>
  </si>
  <si>
    <t>Courthouse</t>
  </si>
  <si>
    <t>Fire Station</t>
  </si>
  <si>
    <t>Library</t>
  </si>
  <si>
    <t>Mailing Center/Post Office</t>
  </si>
  <si>
    <t>Police Station</t>
  </si>
  <si>
    <t>Transportation Terminal/Station</t>
  </si>
  <si>
    <t>Other - Public Service</t>
  </si>
  <si>
    <t>Religious worship</t>
  </si>
  <si>
    <t>Worship Facility</t>
  </si>
  <si>
    <t>Retail</t>
  </si>
  <si>
    <t>Automobile Dealership</t>
  </si>
  <si>
    <t>Enclosed Mall</t>
  </si>
  <si>
    <t>Lifestyle Center (Enclosed mall)</t>
  </si>
  <si>
    <t>Lifestyle Center (Other retail)</t>
  </si>
  <si>
    <t>Lifestyle Center (Retail store)</t>
  </si>
  <si>
    <t>Lifestyle Center</t>
  </si>
  <si>
    <t>Retail Store</t>
  </si>
  <si>
    <t>Strip Mall</t>
  </si>
  <si>
    <t>Other - Retail/Mall (Enclosed mall)</t>
  </si>
  <si>
    <t>Other - Retail/Mall</t>
  </si>
  <si>
    <t>Technology/science</t>
  </si>
  <si>
    <t>Data Center</t>
  </si>
  <si>
    <t>Laboratory</t>
  </si>
  <si>
    <t>Other - Technology/Science (Other service)</t>
  </si>
  <si>
    <t>Services</t>
  </si>
  <si>
    <t>Personal Services (Health/Beauty, Dry Cleaning, etc.)</t>
  </si>
  <si>
    <t>Repair Services (Repair shop)</t>
  </si>
  <si>
    <t>Repair Services (Vehicle service/repair shop)</t>
  </si>
  <si>
    <t>Repair Services (Vehicle storage/maintenance.)</t>
  </si>
  <si>
    <t>Other - Services</t>
  </si>
  <si>
    <t>Utility</t>
  </si>
  <si>
    <t>Energy/Power Station</t>
  </si>
  <si>
    <t>Other - Utility</t>
  </si>
  <si>
    <t>Warehouse/storage</t>
  </si>
  <si>
    <t>Self-Storage Facility</t>
  </si>
  <si>
    <t>Distribution Center</t>
  </si>
  <si>
    <t>Nonrefrigerated Warehouse</t>
  </si>
  <si>
    <t>Refrigerated Warehouse</t>
  </si>
  <si>
    <t>Notes:</t>
  </si>
  <si>
    <t>1. Select the most specific building activity type that applies.</t>
  </si>
  <si>
    <t>2. For building type definitions see Energy Star portfolio manager definitions except as follows:</t>
  </si>
  <si>
    <t>3. All medical offices considered to be diagnostic type.</t>
  </si>
  <si>
    <t>4. Must use of Section 7.2.3 method for mixed use buildings.</t>
  </si>
  <si>
    <t>5. Suggest considering use of Section 7.2.3 method for mixed use buildings.</t>
  </si>
  <si>
    <t>6. This is a building or activity without an energy target. Included to provide definition only.</t>
  </si>
  <si>
    <t>7. This is a building or activity without an energy target. This may be exempt from the standard, see Section Z4.1 2, d.</t>
  </si>
  <si>
    <t>Table 7-3 Building Operating Shifts Normalization Factor</t>
  </si>
  <si>
    <t>Portfolio Manager Sub-Types</t>
  </si>
  <si>
    <t>Sub-Types: Detailed</t>
  </si>
  <si>
    <t>K-12 School</t>
  </si>
  <si>
    <t>Elementary/middle school</t>
  </si>
  <si>
    <t>High school</t>
  </si>
  <si>
    <t>Other - Entertainment/Public Assembly</t>
  </si>
  <si>
    <t>Entertainment/culture</t>
  </si>
  <si>
    <t>Other public assembly</t>
  </si>
  <si>
    <t>Recreation</t>
  </si>
  <si>
    <t>Social/meeting</t>
  </si>
  <si>
    <t>Food Sales</t>
  </si>
  <si>
    <t>Grocery/food market</t>
  </si>
  <si>
    <t>Convenience store with gas</t>
  </si>
  <si>
    <t>Convenience store</t>
  </si>
  <si>
    <t>Other food sales</t>
  </si>
  <si>
    <t>Food Service</t>
  </si>
  <si>
    <t>Fast food</t>
  </si>
  <si>
    <t>Restaurant/cafeteria</t>
  </si>
  <si>
    <t>Other food service</t>
  </si>
  <si>
    <t>4,7</t>
  </si>
  <si>
    <t>Motel or inn</t>
  </si>
  <si>
    <t>Admin/professional office</t>
  </si>
  <si>
    <t>Bank/other financial</t>
  </si>
  <si>
    <t>Government office</t>
  </si>
  <si>
    <t>Medical office (diagnostic)</t>
  </si>
  <si>
    <t>Other office</t>
  </si>
  <si>
    <t>Enclosed mall</t>
  </si>
  <si>
    <t>Other retail</t>
  </si>
  <si>
    <t>Retail store</t>
  </si>
  <si>
    <t>Other - Technology/Science</t>
  </si>
  <si>
    <t>Other service</t>
  </si>
  <si>
    <t>Repair Services (Vehicle, Shoe, Locksmith, etc.)</t>
  </si>
  <si>
    <t>Repair shop</t>
  </si>
  <si>
    <t>Vehicle service/repair shop</t>
  </si>
  <si>
    <t>Vehicle storage/maintenance</t>
  </si>
  <si>
    <t>3,8</t>
  </si>
  <si>
    <t>1. Do not count the hours when the property is occupied only by maintenance, security, the cleaning crew, or other support personnel. Do not count the hours when the property is occupied only by maintenance staff.</t>
  </si>
  <si>
    <t>2. Working hours are based on the average use over the twelve month period selected to document energy use in form C.</t>
  </si>
  <si>
    <t>3. The weekly hours are the total number of hours per week where the majority of workers are present. If there are two or more shifts of workers, add the hours. When developing targets using Section 7.2.3 for mixed use buildings, use the hours each separate activity, the hours per week the majority of workers are present.</t>
  </si>
  <si>
    <t>4. The weekly hours are the hours that be majority of the building is open to serve the public. When developing targets using Section 7.2.3 for mixed use buildings, the hours each separate activity is open to the public.</t>
  </si>
  <si>
    <t>5. The weekly hours the facility is open for operation, which may include worship services, choir practice, administrative use, committee meetings, classes, or other activities.</t>
  </si>
  <si>
    <t>6. Must use of Section 7.2.3 method for mixed use buildings.</t>
  </si>
  <si>
    <t>7. Health care buildings may use other weekly hours if they are required to operate building systems additional hours to protect patient and staff safety. Provide documentation of the requirement in the energy management plan.</t>
  </si>
  <si>
    <t>8. Refrigerated warehouse greater than 167 hours assumes the workers on shift are loading and/or unloading vehicles.</t>
  </si>
  <si>
    <t>County Name</t>
  </si>
  <si>
    <t>Climate Zone</t>
  </si>
  <si>
    <t>5B</t>
  </si>
  <si>
    <t>Asotin</t>
  </si>
  <si>
    <t>Benton</t>
  </si>
  <si>
    <t>Chelan</t>
  </si>
  <si>
    <t>Clallam</t>
  </si>
  <si>
    <t>5C</t>
  </si>
  <si>
    <t>Clark</t>
  </si>
  <si>
    <t>4C</t>
  </si>
  <si>
    <t>Columbia</t>
  </si>
  <si>
    <t>Cowlitz</t>
  </si>
  <si>
    <t>Douglas</t>
  </si>
  <si>
    <t>Ferry</t>
  </si>
  <si>
    <t>6B</t>
  </si>
  <si>
    <t>Franklin</t>
  </si>
  <si>
    <t>Garfield</t>
  </si>
  <si>
    <t>Grant</t>
  </si>
  <si>
    <t>Grays Harbor</t>
  </si>
  <si>
    <t>Island</t>
  </si>
  <si>
    <t>Jefferson</t>
  </si>
  <si>
    <t>King</t>
  </si>
  <si>
    <t>Kitsap</t>
  </si>
  <si>
    <t>Kittitas</t>
  </si>
  <si>
    <t>Klickitat</t>
  </si>
  <si>
    <t>Lewis</t>
  </si>
  <si>
    <t>Lincoln</t>
  </si>
  <si>
    <t>Mason</t>
  </si>
  <si>
    <t>Okanogan</t>
  </si>
  <si>
    <t>Pacific</t>
  </si>
  <si>
    <t>Pend Oreille</t>
  </si>
  <si>
    <t>Pierce</t>
  </si>
  <si>
    <t>San Juan</t>
  </si>
  <si>
    <t>Skagit</t>
  </si>
  <si>
    <t>Skamania</t>
  </si>
  <si>
    <t>Snohomish</t>
  </si>
  <si>
    <t>Spokane</t>
  </si>
  <si>
    <t>Stevens</t>
  </si>
  <si>
    <t>Thurston</t>
  </si>
  <si>
    <t>Wahkiakum</t>
  </si>
  <si>
    <t>Walla Walla</t>
  </si>
  <si>
    <t>Whatcom</t>
  </si>
  <si>
    <t>Whitman</t>
  </si>
  <si>
    <t>Yakima</t>
  </si>
  <si>
    <t>Bar/Nightclub - Food sales and service</t>
  </si>
  <si>
    <t>Bar/Nightclub - Entertainment/public assembly</t>
  </si>
  <si>
    <t>Medical Office - Healthcare</t>
  </si>
  <si>
    <t>see footnote 3</t>
  </si>
  <si>
    <t>Medical Office - Office</t>
  </si>
  <si>
    <t>-</t>
  </si>
  <si>
    <t>see footnote 4</t>
  </si>
  <si>
    <t>see footnote 6</t>
  </si>
  <si>
    <t>see footnote 7</t>
  </si>
  <si>
    <t>Table 7-2a Building Activity Site Energy Targets (EUIt1)(I-P Units)</t>
  </si>
  <si>
    <t>Data center: Is an activity space designed and equipped to meet the needs of high density computing equipment, such as server racks, used for data storage and processing, including dedicated uninterruptible power supplies and cooling systems and require a constant power load of 75 kW or more. Gross floor area shall only include space within the building including raised floor computing space, server rack aisles, storage silos, control console areas, battery rooms and mechanical rooms for dedicated cooling equipment. Gross floor area shall not include a server closet, telecommunications equipment closet, computer training area, office, elevator, corridors, or other auxiliary space.</t>
  </si>
  <si>
    <t>Urgent care center/clinic/other outpatient office means the buildings used to diagnose and treat patients, usually on an unscheduled, walk-in basis, who have an injury or illness that requires immediate care but is not serious enough to warrant a visit to an emergency department. Includes facilities that provide same-day surgical, diagnostic and preventive care.</t>
  </si>
  <si>
    <t>Table 7-2a Building Activity Site Energy Targets (EUIt1) (I-P Units)</t>
  </si>
  <si>
    <t>Climate Zone 4C</t>
  </si>
  <si>
    <t>Climate Zone 5B</t>
  </si>
  <si>
    <t>Sub-Types</t>
  </si>
  <si>
    <t>Banking/ financial services</t>
  </si>
  <si>
    <t>College/ University</t>
  </si>
  <si>
    <t>Preschool/ Daycare</t>
  </si>
  <si>
    <t>Entertainment/
public assembly</t>
  </si>
  <si>
    <t>Fitness Center/ Health Club/Gym</t>
  </si>
  <si>
    <t>Other - Entertainment/ Public Assembly</t>
  </si>
  <si>
    <t>Buildings providing entertainment and/or cultural services that do not fit any other Portfolio Manager Entertainment/public assembly sub types.</t>
  </si>
  <si>
    <t>Food sales 
and service</t>
  </si>
  <si>
    <t>All medical offices considered to be diagnostic type.</t>
  </si>
  <si>
    <t>Lodging/ residential</t>
  </si>
  <si>
    <t>Prison/ Incarceration</t>
  </si>
  <si>
    <t>Must use of Section 7.2.3 method for mixed use buildings.</t>
  </si>
  <si>
    <t>Other office is an office that does not fit any of the other office definitions.</t>
  </si>
  <si>
    <t>Technology/ science</t>
  </si>
  <si>
    <t>Other - Technology/ Science</t>
  </si>
  <si>
    <t>Warehouse/ storage</t>
  </si>
  <si>
    <r>
      <t>EUI</t>
    </r>
    <r>
      <rPr>
        <b/>
        <vertAlign val="subscript"/>
        <sz val="11"/>
        <color theme="1"/>
        <rFont val="Roboto"/>
      </rPr>
      <t>t</t>
    </r>
  </si>
  <si>
    <t>CBPS Definition</t>
  </si>
  <si>
    <r>
      <t>Building Activity Type</t>
    </r>
    <r>
      <rPr>
        <b/>
        <vertAlign val="superscript"/>
        <sz val="11"/>
        <color theme="0"/>
        <rFont val="Roboto"/>
      </rPr>
      <t>1,2</t>
    </r>
  </si>
  <si>
    <r>
      <rPr>
        <b/>
        <sz val="11"/>
        <color theme="1"/>
        <rFont val="Roboto"/>
      </rPr>
      <t xml:space="preserve">Data center: </t>
    </r>
    <r>
      <rPr>
        <sz val="11"/>
        <color theme="1"/>
        <rFont val="Roboto"/>
      </rPr>
      <t>Is an activity space designed and equipped to meet the needs of high density computing equipment, such as server racks, used for data storage and processing, including dedicated uninterruptible power supplies and cooling systems and require a constant power load of 75 kW or more. Gross floor area shall only include space within the building including raised floor computing space, server rack aisles, storage silos, control console areas, battery rooms and mechanical rooms for dedicated cooling equipment. Gross floor area shall not include a server closet, telecommunications equipment closet, computer training area, office, elevator, corridors, or other auxiliary space.</t>
    </r>
  </si>
  <si>
    <r>
      <rPr>
        <b/>
        <sz val="11"/>
        <color theme="1"/>
        <rFont val="Roboto"/>
      </rPr>
      <t>Urgent care center/clinic/other outpatient office</t>
    </r>
    <r>
      <rPr>
        <sz val="11"/>
        <color theme="1"/>
        <rFont val="Roboto"/>
      </rPr>
      <t xml:space="preserve"> means the buildings used to diagnose and treat patients, usually on an unscheduled, walk-in basis, who have an injury or illness that requires immediate care but is not serious enough to warrant a visit to an emergency department. Includes facilities that provide same-day surgical, diagnostic and preventive care.</t>
    </r>
  </si>
  <si>
    <t>Select Building Activity Type →</t>
  </si>
  <si>
    <r>
      <t>Building Activity Type</t>
    </r>
    <r>
      <rPr>
        <b/>
        <vertAlign val="superscript"/>
        <sz val="10"/>
        <color theme="1"/>
        <rFont val="Roboto"/>
      </rPr>
      <t>1,2</t>
    </r>
  </si>
  <si>
    <r>
      <t>EUI</t>
    </r>
    <r>
      <rPr>
        <b/>
        <vertAlign val="subscript"/>
        <sz val="10"/>
        <color theme="1"/>
        <rFont val="Roboto"/>
      </rPr>
      <t>t</t>
    </r>
  </si>
  <si>
    <r>
      <t>Weekly Hours</t>
    </r>
    <r>
      <rPr>
        <b/>
        <vertAlign val="superscript"/>
        <sz val="10"/>
        <color theme="1"/>
        <rFont val="Roboto"/>
      </rPr>
      <t>1,2</t>
    </r>
  </si>
  <si>
    <t>Select County →</t>
  </si>
  <si>
    <t>N/A</t>
  </si>
  <si>
    <t>Building Activity Type</t>
  </si>
  <si>
    <t>Fractional Floor Area</t>
  </si>
  <si>
    <t>Activity Energy Target (EUIt)</t>
  </si>
  <si>
    <r>
      <t>Operating Shifts</t>
    </r>
    <r>
      <rPr>
        <b/>
        <sz val="12"/>
        <color theme="0"/>
        <rFont val="Roboto"/>
        <charset val="134"/>
      </rPr>
      <t xml:space="preserve">                        Normalization Factor</t>
    </r>
  </si>
  <si>
    <t>Space (EUIt)</t>
  </si>
  <si>
    <t>More recently built buildings Space (EUIt)</t>
  </si>
  <si>
    <r>
      <rPr>
        <b/>
        <sz val="12"/>
        <color rgb="FFEA5F14"/>
        <rFont val="Roboto"/>
      </rPr>
      <t>Instructions</t>
    </r>
    <r>
      <rPr>
        <sz val="12"/>
        <color theme="1"/>
        <rFont val="Roboto"/>
      </rPr>
      <t xml:space="preserve">
Enter the appropriate information in the white cells. The tool will not calculate without County, Gross Floor Area, and Building Activity Type data. County, Building Types/Activities and Weekly Hours are drop down menus. Be sure to take note of comment boxes throughout this tool. Use the other worksheets in this tool as a reference for Building Activity Targets and Operating Shift Normalization Factors. Definitions for each listed Building Activity Type are noted in the Activity, Targets &amp; Definitions worksheet.</t>
    </r>
  </si>
  <si>
    <t>Gross Floor  Area</t>
  </si>
  <si>
    <t>V03102022</t>
  </si>
  <si>
    <r>
      <rPr>
        <b/>
        <sz val="12"/>
        <color rgb="FF333333"/>
        <rFont val="Roboto"/>
      </rPr>
      <t>CBPS 019</t>
    </r>
    <r>
      <rPr>
        <b/>
        <sz val="12"/>
        <color rgb="FFEA5F14"/>
        <rFont val="Roboto"/>
      </rPr>
      <t xml:space="preserve">
Published Date: </t>
    </r>
    <r>
      <rPr>
        <b/>
        <sz val="12"/>
        <color rgb="FF333333"/>
        <rFont val="Roboto"/>
      </rPr>
      <t xml:space="preserve">9/13/2022 </t>
    </r>
    <r>
      <rPr>
        <b/>
        <sz val="12"/>
        <color rgb="FFEA5F14"/>
        <rFont val="Roboto"/>
      </rPr>
      <t xml:space="preserve">
Subject: </t>
    </r>
    <r>
      <rPr>
        <b/>
        <sz val="12"/>
        <color rgb="FF333333"/>
        <rFont val="Roboto"/>
      </rPr>
      <t>Energy Use Intensity Targets &amp; Building Activity Type Definitions</t>
    </r>
    <r>
      <rPr>
        <b/>
        <sz val="12"/>
        <color rgb="FFEA5F14"/>
        <rFont val="Roboto"/>
      </rPr>
      <t xml:space="preserve">
Intended Audience: </t>
    </r>
    <r>
      <rPr>
        <b/>
        <sz val="12"/>
        <color rgb="FF333333"/>
        <rFont val="Roboto"/>
      </rPr>
      <t>Building owner, Authorized Representative and General Public</t>
    </r>
    <r>
      <rPr>
        <b/>
        <sz val="12"/>
        <color rgb="FFEA5F14"/>
        <rFont val="Roboto"/>
      </rPr>
      <t xml:space="preserve">
Overview</t>
    </r>
    <r>
      <rPr>
        <sz val="12"/>
        <color theme="1"/>
        <rFont val="Roboto"/>
      </rPr>
      <t xml:space="preserve">
The EUIt Calculator can be used as a tool to identify a building's activity and energy use intensity target (EUIt) for the Clean Buildings Performance Standard (CBPS). Please note, this tool is not a substitute for Form B, and is not required to be submitted for compliance. Building activity and energy use intensity target (Form B) of the CBPS is embedded within the Clean Buildings Portal and is required when submitting CBPS compliance documentation. </t>
    </r>
    <r>
      <rPr>
        <b/>
        <sz val="12"/>
        <color theme="1"/>
        <rFont val="Roboto"/>
      </rPr>
      <t>This tool is for informational use only</t>
    </r>
    <r>
      <rPr>
        <sz val="12"/>
        <color theme="1"/>
        <rFont val="Roboto"/>
      </rPr>
      <t>.</t>
    </r>
  </si>
  <si>
    <t>Bank Branch refers to a commercial banking outlet that offers banking services to walk-in customers.   Gross Floor Area should include all space within the building, including banking areas, vaults, lobbies, atriums, kitchens used by staff, conference rooms, storage areas, stairways, and elevator shafts.</t>
  </si>
  <si>
    <t>Financial Office refers to buildings used for financial services such as bank headquarters and securities and brokerage firms. Gross Floor Area should include all space within the building, including offices, trading floors, conference rooms and auditoriums, vaults, kitchens used by staff, lobbies, atriums, fitness areas for staff, storage areas, stairways, and elevator shafts.</t>
  </si>
  <si>
    <t>Adult Education refers to buildings used primarily for providing adult students with continuing education, workforce development, or professional development outside of the college or university setting. Gross Floor Area should include all space within the building, including classrooms, administrative space, conference rooms, kitchens used by staff, lobbies, cafeterias, auditoriums, stairways, atriums, elevator shafts, and storage areas.</t>
  </si>
  <si>
    <t>College/University refers to buildings used for the purpose of higher education. This includes public and private colleges and universities. Gross Floor Area should include all space within the building, including classrooms, laboratories, offices, cafeterias, maintenance facilities, arts facilities, athletic facilities, residential areas, storage rooms, restrooms, elevator shafts, and stairways.</t>
  </si>
  <si>
    <t>Pre-school/Daycare applies to buildings used for educational programs or daytime supervision/recreation for young children before they attend Kindergarten. Gross Floor Area should include all space within the building, including classrooms, administrative space, conference rooms, kitchens used by staff, lobbies, cafeterias, gymnasiums, auditoriums, stairways, elevator shafts, and storage areas.</t>
  </si>
  <si>
    <t>K-12 School refers to buildings or campuses used as a school for Kindergarten through 12th grade students. This does not include college or university classroom facilities/laboratories, vocational, technical, trade, adult, or continuing education schools, preschools, or day care facilities. If the school serves any of the above student populations (e.g., an elementary school that includes prekindergarten), at least 75% of the students must be in grades kinder-garten through 12. Gross Floor Area should include all space within the building, including classrooms, administrative space, conference rooms, kitchens used by staff, lobbies, cafeterias, gymnasiums, auditoriums, laboratory classrooms, portable classrooms, greenhouses, stairways, atriums, elevator shafts, small landscaping sheds, and storage areas.</t>
  </si>
  <si>
    <t>Vocational School refers to buildings primarily designed to teach skilled trades to students, including trade and technical schools. Typically, vocational schools are commonly post-secondary education, consisting of 1-2 years of technical/trade training. Gross Floor Area should include all space within the building, including classrooms, administrative space, conference rooms, kitchens used by staff, lobbies, cafeterias, gymnasiums, auditoriums, laboratory classrooms, stairways, elevator shafts, and storage areas.</t>
  </si>
  <si>
    <t>Other – Education refers to buildings used for religious, community, or other educational purposes not described in the available property uses in Portfolio Manager (i.e. educational purposes other than adult education, college/university, K-12 school, pre-school/daycare and vocational schools). Gross Floor Area should include all space within the building, including classrooms, administrative space, conference rooms, kitchens used by staff, lobbies, cafeterias, auditoriums, laboratory classrooms, stairways, elevator shafts, and storage areas.</t>
  </si>
  <si>
    <t>Aquarium refers to buildings used to provide aquatic habitat primarily to live animals and which may include public or private viewing areas and educational programs. Gross Floor ar-ea should include public and restricted areas such as visitor walkways, tank space, retail are-as, restaurants, laboratories, classrooms, administrative/office space, mechanical rooms, storage areas, elevator shafts, and stairwells. Areas not in enclosed buildings, such as out-door habitats, open-air theaters, walkways, and landscaped areas should not be included in the Gross Floor Area</t>
  </si>
  <si>
    <t>Bar/Nightclub refers to buildings used primarily for social/entertainment purposes and is characterized by most of the revenue being generated from the sale of beverages instead of food. Gross Floor Area should include all space within the building, including standing/seating areas, stage/dressing room areas, food/drink preparation or kitchen areas, retail areas, bathrooms, administrative/office space, mechanical rooms, storage areas, elevator shafts, and stairwells. Properties whose primary business revenue is generated from the sale of food should be entered using one of the Restaurant building activity types, even if there is a bar.</t>
  </si>
  <si>
    <t>Bowling alley refers to buildings used for public or private, recreational or professional bowl-ing. Gross Floor Area should include all space within the building, including bowling lanes, concession areas, party rooms, retail areas, administrative/office space, employee break rooms, storage areas, and mechanical rooms.</t>
  </si>
  <si>
    <t>Casino refers to buildings primarily used to conduct gambling activities including both electronic and live table games. Gross Floor Area should include all space within the building, including the main casino floor/gaming area, restaurants/bars, retail areas, administrative/office space, mechanical rooms, storage areas, elevator shafts, and stairwells. If your Casino is in the same building as a hotel, enter a separate hotel building activity type.</t>
  </si>
  <si>
    <t>Convention center refers to buildings used primarily for large conferences, exhibitions, and similar events. Convention centers may include a diverse variety of spaces, including large exhibition halls, meeting rooms, and concession stands. Gross Floor Area should include all space within the building, including exhibit halls, preparation and staging areas, meeting rooms, concession stands, offices, bathrooms, break rooms, security areas, elevator shafts, and stairwells. Loading dock areas located outside the walls of the building should not be included in the gross square footage. Conference facilities located within a Hotel should be included along with your Hotel building activity type details, rather than added as a separate Convention Center building activity type. Conference facilities primarily serving smaller meetings should be entered as Social/Meeting Hall.</t>
  </si>
  <si>
    <t>Fitness Center/Health Club/Gym refers to buildings used for recreational or professional athletic training and related activities. Gross Floor Area should include all space within the building, including weight and cardio equipment areas, personal training areas, courts, locker rooms, sauna and spa areas, retail areas, administrative/office space, mechanical rooms, storage areas, elevator shafts, and stairwells.</t>
  </si>
  <si>
    <t>Ice/Curling Rink refers to buildings that include one or more ice sheets used for public or private, recreational or professional skating, hockey, or ringette. Gross Floor Area should include all space within the building, including ice area, spectator areas, concession stands, retail areas, locker rooms, administrative/office areas, employee break rooms, mechanical rooms, and storage areas. Larger facilities primarily serving professional or collegiate functions and with significant spectator seating should (above 5,000 seats) should be entered as Indoor Arena.</t>
  </si>
  <si>
    <t>Indoor Arena refers to enclosed structures used for professional or collegiate sports and en-tertainment events. Examples of events held in indoor arenas include basketball and hockey games, circus performances, and concerts. Indoor Arenas usually have capacities of 5,000 seats or more and are often characterized by multiple concourses and concession areas.   Gross Floor Area should include all space within the building, including court/rink space, all concourse space on which workers or guests can walk, concession areas, retail stores, res-taurants, administrative/office areas, employee break rooms, kitchens, mechanical rooms, storage areas, elevator shafts, and stairwells.</t>
  </si>
  <si>
    <t>Movie theater refers to buildings used for public or private film screenings. Gross Floor Area should include all space within the building, including seating areas, lobbies, concession stands, bathrooms, administrative/office space, mechanical rooms, storage areas, elevator shafts, and stairwells.</t>
  </si>
  <si>
    <t>Museum refers to buildings that display collections to outside visitors for public viewing and enjoyment and for informational/educational purposes. Gross Floor Area should include all space within the building, including public collection display areas, meeting rooms, classrooms, gift shops, food service areas, administrative/office space, mechanical rooms, storage areas for collections, elevator shafts, and stairwells.</t>
  </si>
  <si>
    <t>Performing Arts refers to buildings used for public or private artistic or musical performances. Gross Floor Area should include all space within the building, including seating, stage and backstage areas, food service areas, retail areas, rehearsal studios, administrative/office space, mechanical rooms, storage areas, elevator shafts, and stairwells.</t>
  </si>
  <si>
    <t>Roller Rink refers to buildings used primarily for roller-skating, inline skating/rollerblading, or skateboarding. Gross Floor Area should include all space within the building, including the rink space, concession areas, locker rooms, retail areas, administrative/office areas, em-ployee break rooms, mechanical rooms, and storage areas.</t>
  </si>
  <si>
    <t>Social/Meeting hall refers to buildings primarily used for public or private gatherings. This may include community group meetings, seminars, workshops, or performances. Please note that there is another building activity type available, Convention Center, for large exhibition and conference facilities. Gross Floor Area should include all space within the building, in-cluding meeting rooms, auditoriums, food service areas, lobbies, administrative/office space, mechanical rooms, storage areas, elevator shafts, and stairwells.</t>
  </si>
  <si>
    <t>Stadium (Closed) refers to structures with a permanent or retractable roof which are used primarily for professional or collegiate sports and entertainment events. Examples of events held in closed stadiums include baseball and football games, and concerts. Closed Stadiums usually have capacities of 25,000 seats or more and are often characterized by multiple concourses and concession areas. Gross Floor Area should include all space within the building, including concourse space on which workers or guests can walk, concession areas, retail stores, restaurants, administrative/office areas, employee break rooms, kitchens, mechanical rooms, storage areas, elevator shafts, and stairwells. The footprint of the playing field should also be included in the gross floor area.</t>
  </si>
  <si>
    <t>Stadium (Open) refers to structures used primarily for professional or collegiate sports and entertainment events in which the playing field is not covered and is exposed to the outside. Examples of events held in open stadiums include baseball, football, and soccer games, and concerts. Open Stadiums usually have capacities of 5,000 seats or more and are often characterized by multiple concourses and concession areas. Gross Floor Area should include all space within the building, including concourse space on which workers or guests can walk, concession areas, retail stores, restaurants, administrative/office areas, employee break rooms, kitchens, mechanical rooms, storage areas, elevator shafts, and stairwells. The footprint of the playing field should also be included in the gross floor area.</t>
  </si>
  <si>
    <t>Swimming Pool refers to any heated swimming pools located either inside or outside. To enter a swimming pool, a specific pool size must be selected. In order to enter buildings associated with a Swimming Pool, the main building activity type must be entered (e.g., K-12 School, Hotel, Fitness Center/Health Club/Gym, etc).</t>
  </si>
  <si>
    <t>Zoo refers to buildings used primarily to provide habitat to live animals and which may in-clude public or private viewing and educational programs. Gross Floor Area should include all space within all fully enclosed buildings, including, habitats, visitor viewing areas, theaters, classrooms, food service areas, retail stores, veterinary offices, exhibit space, administra-tive/office space, mechanical rooms, storage areas, elevator shafts, and stairwells. Areas not in fully enclosed buildings, such as outdoor habitats, open-air theaters, walkways, and landscaped areas should not be included in the Gross Floor Area.</t>
  </si>
  <si>
    <t>Library refers to buildings used to store and manage collections of literary and artistic materials such as books, periodicals, newspapers, films, etc. that can be used for reference or lending. Gross Floor Area should include all space within the building, including circulation rooms, storage areas, reading/study rooms, administrative space, kitchens used by staff, lobbies, conference rooms and auditoriums, fitness areas for staff, storage areas, stairways, and elevator shafts.</t>
  </si>
  <si>
    <t>Race track refers to buildings used primarily to hold racing events such as vehicle races, track/field races, horse races, and/or dog-races. Gross Floor Area should include all spectator viewing areas, concourse space on which workers or guests can walk, concession areas, retail stores, restaurants, administrative/office areas, employee break rooms, mechanical rooms, storage areas, elevator shafts, and stairwells. The footprint of the race track itself should also be included in the gross floor area, along with the footprint of any staging areas.</t>
  </si>
  <si>
    <t>Other-Entertainment/Public Assembly refers to buildings whose primary use is for entertainment or public gatherings and that do not meet the definition of any other building activity type defined in this table. Gross floor area should include all space within the building, including entertainment areas, administrative areas, and supporting areas such as storage rooms, hallways, restrooms, stairways, and maintenance areas.</t>
  </si>
  <si>
    <t>Other-Recreation refers to buildings primarily used for recreation that do not meet the definition of any other building activity type defined in this table. Gross Floor Area should include all space within the building, including recreational areas and supporting activities such as mechanical rooms, storage areas, elevator shafts, and stairwells.</t>
  </si>
  <si>
    <t>Social/Meeting hall refers to buildings primarily used for public or private gatherings. This may include community group meetings, seminars, workshops, or performances. Please note that there is another building activity type available, Convention Center, for large exhibition and conference facilities. Gross Floor Area should include all space within the building, including meeting rooms, auditoriums, food service areas, lobbies, administrative/office space, mechanical rooms, storage areas, elevator shafts, and stairwells.</t>
  </si>
  <si>
    <t>Other-Stadium refers to buildings primarily used for sporting events that do not meet the definition of any other building activity type defined in this table. Gross Floor Area should include all space within the building, including areas for athletic activity and spectator seating and supporting activities such as mechanical rooms, storage areas, elevator shafts, and stairwells.</t>
  </si>
  <si>
    <t>Bar/Nightclub refers to buildings used primarily for preparation and sale of ready-to-eat food and beverages, but with secondary purposes characterized by revenue generated from social/entertainment services and associated sale of beverages instead of food. Examples include restaurants with lounges and nightclubs featuring entertainment together or separate form dining. Gross Floor Area should include all space within the building, including kitchens, sales areas, dining areas, offices, staff break rooms, and storage areas. Gross Floor Area should not include any outdoor/exterior seating areas, but the energy use of these outdoor areas should be reported on your energy meters.</t>
  </si>
  <si>
    <t>Convenience Store with Gas Station refers to buildings that are co-located with gas stations and are used for the sale of a limited range of items such as groceries, toiletries, newspapers, soft drinks, tobacco products, and other everyday items. Convenience Store with Gas Station may include space for vehicle servicing and repair.  Gross Floor Area should include all space within the building, including sales floors, offices, staff break rooms, storage areas, and vehicle repair areas. Energy use associated with outside areas such as vehicle parking and gas filling areas should be included with the total energy use for the building, but the square footage associated with these outdoor areas should not be included in the Gross Floor Area.</t>
  </si>
  <si>
    <t xml:space="preserve">Convenience Store without Gas Station refers to buildings used for the sale of a limited range of items such as groceries, toiletries, newspapers, soft drinks, tobacco products, and other everyday items, which are not co-located with a gas station. Gross Floor Area should include all space within the building, including sales floors, offices, staff break rooms, and storage areas.  </t>
  </si>
  <si>
    <t>Fast Food Restaurant, also known as Quick Service Restaurant, refers to buildings used for the preparation and sale of ready-to-eat food. Fast Food Restaurants are characterized by a limited menu of food prepared quickly (often within a few minutes), and sometimes cooked in bulk in advance and kept hot. Gross Floor Area should include all space within the building, including kitchens, sales areas, dining areas, offices, staff break rooms, and storage areas. Gross Floor Area should not include any outdoor/exterior seating areas, but the energy use of these outdoor areas should be reported on your energy meters.</t>
  </si>
  <si>
    <t>Supermarket/Grocery Store refers to buildings used for the retail sale of primarily food and beverage products, and which may include small amounts of preparation and sale of ready-to-eat food. Buildings where the primary business is the on-site preparation and sale of ready-to-eat food should use one of the Restaurant building activity type. Gross Floor Area should include all space within the building, including the sales floor, offices, storage areas, kitchens, staff break rooms, and stairwells. Gross Floor Area should include all space within the building, including court/rink space, all concourse space on which workers or guests can walk, concession areas, retail stores, restaurants, administrative/office areas, employee break rooms, kitchens, mechanical rooms, storage areas, elevator shafts, and stairwells.</t>
  </si>
  <si>
    <t>Convenience Store with Gas Station refers to buildings that are co-located with gas stations and are used for the sale of a limited range of items such as groceries, toiletries, newspa-pers, soft drinks, tobacco products, and other everyday items. Convenience Store with Gas Station may include space for vehicle servicing and repair. Gross Floor Area should include all space within the building, including sales floors, offices, staff break rooms, storage areas, and vehicle repair areas. Energy use associated with outside areas such as vehicle parking and gas filling areas should be included with the total energy use for the building, but the square footage associated with these outdoor areas should not be included in the Gross Floor Area.</t>
  </si>
  <si>
    <t>Convenience Store without Gas Station refers to buildings used for the sale of a limited range of items such as groceries, toiletries, newspapers, soft drinks, tobacco products, and other everyday items, which are not co-located with a gas station.   Gross Floor Area should include all space within the building, including sales floors, offices, staff break rooms, and storage areas.</t>
  </si>
  <si>
    <t>Food Sales refers to buildings used for the sales of food on either a retail or wholesale basis, but which do not meet the definition of Supermarket/Grocery Store, Convenience Store, or Convenience Store with Gas Stations. For example, specialty food sales like a cheese shop or butcher. Gross Floor Area should include all space within the building, including sales are-as, storage areas, offices, kitchens, and staff break rooms.</t>
  </si>
  <si>
    <t>Restaurant refers to buildings used for preparation and sale of ready-to-eat food and beverages, but which do not fit in the fast food building activity type. Examples include fast casual, casual, and fine dining restaurants. Gross Floor Area should include all space within the building, including kitchens, sales areas, dining areas, offices, staff break rooms, and storage areas. Gross Floor Area should not include any outdoor/exterior seating areas, but the energy use of these outdoor areas should be reported on your energy meters.</t>
  </si>
  <si>
    <t>Food Service refers to buildings used for preparation and sale of food and beverages, but which do not meet the definition of Restaurant or Bar/Nightclub. For example, a bakery or coffee shop. Gross Floor Area should include all space within the building, including kitchens, sales areas, dining areas, staff break rooms, and storage areas. Gross Floor Area should not include any outdoor/exterior seating areas, but the energy use of these outdoor areas should be reported on your energy meters.</t>
  </si>
  <si>
    <t>Supermarket/Grocery Store refers to buildings used for the retail sale of primarily food and beverage products, and which may include small amounts of preparation and sale of ready-to-eat food. Buildings where the primary business is the on-site preparation and sale of ready-to-eat food should use one of the Restaurant building activity types. Gross Floor Area should include all space within the building, including the sales floor, offices, storage areas, kitchens, staff break rooms, and stairwells.</t>
  </si>
  <si>
    <t>Wholesale Club/Supercenter refers to buildings used to conduct the retail sale of a wide variety of merchandise, typically in bulk quantities. Merchandise may include food, clothing, office supplies, furniture, electronics, books, sporting goods, toys, and hardware. Gross Floor Area should include all space within the building, including the sales floor, offices, storage areas, kitchens, staff break rooms, elevators, and stairwells.</t>
  </si>
  <si>
    <t>Other – Restaurant/Bar refers to buildings used for preparation and sale of ready-to-eat food and beverages, but which does not fit into the fast food restaurant, restaurant, or bar/nightclub building activity types. Gross Floor Area should include all space within the building, including kitchens, sales areas, dining areas, staff break rooms, and storage areas. Gross Floor Area should not include any outdoor/exterior seating areas, but the energy use of these outdoor areas should be reported on your energy meters.</t>
  </si>
  <si>
    <t>Ambulatory Surgery Centers refers to health care facilities that provide same-day surgical care, including diagnostic and preventive procedures. Gross Floor Area should include all space within the building including offices, operating and recovery rooms, waiting rooms, employee break rooms and kitchens, elevator shafts, stairways, mechanical rooms, and storage areas.</t>
  </si>
  <si>
    <t xml:space="preserve">Hospital refers to a general medical and surgical hospital (including critical access hospitals and children’s hospitals). These facilities provide acute care services intended to treat pa-tients for short periods of time, including emergency medical care, physician's office ser-vices, diagnostic care, ambulatory care, surgical care, and limited specialty services such as rehabilitation and cancer care. The definition of Hospital accounts for all space types owned by the hospital that are located within the Hospital building/complex, including non-clinical spaces such as administrative offices, food service, retail, hotels, and power plant. Gross Floor Area (GFA) should include all space within the building on the campus including operat-ing rooms, bedrooms, emergency treatment areas, and medical offices, exam rooms, labora-tories, lobbies, atriums, cafeterias, rest rooms, and stairways, corridors connecting buildings, storage areas, and elevator shafts.   </t>
  </si>
  <si>
    <t>Outpatient Rehabilitation/Physical Therapy offices refers to buildings used to provide diag-nosis and treatment for rehabilitation and physical therapy. Gross Floor Area should include all space within the building including offices, exam rooms, waiting rooms, indoor pool areas, atriums, employee break rooms and kitchens, rest rooms, elevator shafts, stairways, me-chanical rooms, and storage areas.</t>
  </si>
  <si>
    <t>Residential Care Facilities refers to buildings that provide rehabilitative and restorative care to patients on a long-term or permanent basis. Residential Care Facilities treat mental health issues, substance abuse, and rehabilitation for injury, illness, and disabilities. This building activity type is intended for facilities that offer long-term residential care to residents of all ages who may need assistance with activities of daily living. If a facility is designed to provide nursing and assistance to seniors only, then the Senior Care Community building activity type should be used. Gross Floor Area should include all fully-enclosed space within the exterior walls of the building, including individual rooms or units, wellness centers, exam rooms, community rooms, small shops or service areas for residents and visitors (e.g. hair salons, convenience stores), staff offices, lobbies, atriums, cafeterias, kitchens, storage areas, hallways, basements, stairways, corridors between buildings, and elevator shafts. Open air stairwells, breezeways, and other similar areas that are not fully enclosed should not be included in the gross floor area.</t>
  </si>
  <si>
    <t xml:space="preserve">Senior Care Community refers to buildings that house and provide care and assistance for elderly residents. Gross Floor Area should include all fully-enclosed space within the exterior walls of the building, including individual rooms or units, wellness centers, exam rooms, community rooms, small shops or service areas for residents and visitors (e.g. hair salons, convenience stores), staff offices, lobbies, atriums, cafeterias, kitchens, storage areas, hallways, basements, stairways, corridors between buildings, and elevator shafts. Open air stairwells, breezeways, and other similar areas that are not fully enclosed should not be included in the gross floor area. </t>
  </si>
  <si>
    <t>Urgent Care Center/Clinic/Other Outpatient Office means the buildings used to diagnose and treat patients, usually on an unscheduled, walk-in basis, who have an injury or illness that requires immediate care but is not serious enough to warrant a visit to an emergency department. Includes facilities that provide same-day surgical, diagnostic and preventive care. Gross Floor Area should include all space within the building, including offices, exam rooms, waiting rooms, atriums, employee break rooms and kitchens, rest rooms, elevator shafts, stairways, mechanical rooms, and storage areas.</t>
  </si>
  <si>
    <t>Other/Specialty Hospitals refers to long-term acute care hospitals, inpatient rehabilitation facilities, including Cancer Centers and Psychiatric and Substance Abuse Hospitals/Facilities. Gross Floor Area should include all space within the building/complex, including: medical offices, patient rooms, laboratories, lobbies, atriums, cafeterias, rest rooms, stairways, corridors connecting buildings, storage areas, elevator shafts.</t>
  </si>
  <si>
    <t>Barracks refers to residential buildings associated with military facilities or educational institutions which offer multiple accommodations for long-term residents.  Gross Floor Area should include all space within the building, including bedrooms, common areas, food service facilities, laundry facilities, meeting spaces, exercise rooms, health club/spas, lobbies, elevator shafts, storage areas, and stairways.</t>
  </si>
  <si>
    <t>Hotel refers to buildings renting overnight accommodations on a room/suite and nightly basis, and typically include a bath/shower and other facilities in guest rooms. Hotel properties typically have daily services available to guests including housekeeping/laundry and a front desk/concierge. Hotel does not apply to properties where more than 50% of the floor area is occupied by fractional ownership units such as condominiums or vacation timeshares, or to private residences that are rented out on a daily or weekly basis. Hotel properties should be majority-owned by a single entity and have rooms available on a nightly basis. Condominiums or Time Shares should select the Multifamily Housing building activity type. Gross Floor Area should include all interior space within the building, including guestrooms, halls, lobbies, atriums food preparation and restaurant space, conference and banquet space, fitness centers/spas, indoor pool areas, laundry facilities, elevator shafts, stairways, mechanical rooms, storage areas, employee break rooms, and back-of-house offices.</t>
  </si>
  <si>
    <t>Motel is a hotel like lodging where most rooms are entered from the exterior. Gross Floor Area should include all interior space within the building, including guestrooms, halls, lobbies, atriums food preparation and restaurant space, conference and banquet space, fitness centers/spas, indoor pool areas, laundry facilities, elevator shafts, stairways, mechanical rooms, storage areas, employee break rooms, and back-of-house offices.</t>
  </si>
  <si>
    <t>Multifamily Housing refers to residential properties that contain two or more residential living units. These properties may include low-rise buildings (1-4 stories), mid-rise buildings (5-9 stories), or high-rise buildings (10+ stories). Occupants of these buildings may include tenants, cooperators, and/or individual owners. . Gross Floor Area (GFA) should include management offices or other spaces that may not contain living units. Gross Floor Area should include all fully-enclosed space within the outside surfaces of the exterior walls of the building including living space in each unit (including occupied and unoccupied units), interior common areas (e.g. lobbies, offices, community rooms, common kitchens, fitness rooms, indoor pools), hallways, stairwells, elevator shafts, connecting corridors between buildings, storage areas, and mechanical space such as a boiler room. Open air stairwells, breezeways, and other similar areas that are not fully enclosed should not be included in the GFA.</t>
  </si>
  <si>
    <t>Prison/Incarceration refers to federal, state, local, or private-sector buildings used for the detention of persons awaiting trial or convicted of crimes. Gross Floor Area should include all space within the building, including holding cells, cafeterias, administrative spaces, kitchens, lobbies, atriums, conference rooms and auditoriums, fitness areas, storage areas, stairways, and elevator shafts.</t>
  </si>
  <si>
    <t>Residence Hall/Dormitory refers to buildings associated with educational institutions or military facilities which offer multiple accommodations for long-term residents. Gross Floor Area should include all space within the building, including bedrooms, common areas, food service facilities, laundry facilities, meeting spaces, exercise rooms, health club/spas, lobbies, elevator shafts, storage areas, and stairways.</t>
  </si>
  <si>
    <t>Senior Care Community refers to buildings that house and provide care and assistance for elderly residents. Gross Floor Area should include all fully-enclosed space within the exterior walls of the building including individual rooms or units, wellness centers, exam rooms, community rooms, small shops or service areas for residents and visitors (e.g. hair salons, convenience stores), staff offices, lobbies, atriums, cafeterias, kitchens, storage areas, hallways, basements, stairways, corridors between buildings, and elevator shafts. Open air stairwells, breezeways, and other similar areas that are not fully enclosed should not be included in the gross floor area. A community with only independent living should benchmark under the Multifamily building activity type.</t>
  </si>
  <si>
    <t>Other – Lodging/Residential refers to buildings used for residential purposes other than those described in the available building activity types in this table (i.e. residential other than multifamily residential, single family home, senior care community, residence hall/dormitory, barracks, prison/incarceration, or hotel). Gross Floor Area should include all space within the building, including living areas, common areas, and administrative space, kitchens used by staff, lobbies, waiting areas, cafeterias, stairways, atriums, elevator shafts, and storage areas.</t>
  </si>
  <si>
    <t>Must use of Section 7.2.3 method for mixed use buildings, area weighted EUIt based on building activity types.</t>
  </si>
  <si>
    <t>Residential Care Facilities refers to buildings that provide rehabilitative and restorative care to patients on a long-term or permanent basis. Residential Care Facilities treat mental health issues, substance abuse, and rehabilitation for injury, illness, and disabilities. This building activity type is intended for facilities that offer long-term residential care to residents of all ages who may need assistance with activities of daily living. If a facility is designed to pro-vide nursing and assistance to seniors only, then the Senior Care Community building activity type should be used. Gross Floor Area should include all fully-enclosed space within the exterior walls of the building including individual rooms or units, wellness centers, exam rooms, community rooms, small shops or service areas for residents and visitors (e.g. hair salons, convenience stores), staff offices, lobbies, atriums, cafeterias, kitchens, storage areas, hall-ways, basements, stairways, corridors between buildings, and elevator shafts. Open air stairwells, breezeways, and other similar areas that are not fully enclosed should not be included in the gross floor area.</t>
  </si>
  <si>
    <t xml:space="preserve">Medical Office refers to buildings used to provide diagnosis and treatment for medical, dental, or psychiatric outpatient care. Gross Floor Area should include all space within the building including offices, exam rooms, laboratories, lobbies, atriums, conference rooms and auditoriums, employee break rooms and kitchens, rest rooms, elevator shafts, stairways, mechanical rooms, and storage areas. If you have restaurants, retail (pharmacy), or services (dry cleaners) within the Medical Office, you should most likely include this square footage and energy in the Medical Office building activity type.  </t>
  </si>
  <si>
    <t>Office refers to buildings used for the conduct of commercial business activities. Gross Floor Area should include all space within the building including offices, conference rooms and auditoriums, kitchens used by staff, lobbies, fitness areas for staff, storage areas, stairways, and elevator shafts. If you have restaurants, retail, or services (dry cleaners) within the Office, you should most likely include this square footage and energy in the Admin/professional office building activity type. There are 3 exceptions to this rule when you should create a separate building activity type: •   If it accounts for more than 25% of the property's GFA •   If it is a vacant/unoccupied Office •   If the shift normalization factor varies from the main building activity type.</t>
  </si>
  <si>
    <t>Financial Office refers to buildings used for financial services such as bank headquarters and securities and brokerage firms.   Gross Floor Area should include all space within the building including offices, trading floors, conference rooms and auditoriums, vaults, kitchens used by staff, lobbies, atriums, fitness areas for staff, storage areas, stairways, and elevator shafts.</t>
  </si>
  <si>
    <t>Government Office is an office used by employees of Federal, State, County, or City Governments.  Gross Floor Area should include all space within the building including offices, conference rooms and auditoriums, kitchens used by staff, lobbies, fitness areas for staff, storage areas, stairways, and elevator shafts. If you have restaurants, retail, or services (dry cleaners) within the Office, you should most likely include this square footage and energy in the Government Office building activity type. There are 3 exceptions to this rule when you should create a separate building activity type: •   If it accounts for more than 25% of the property's GFA •   If it is a vacant/unoccupied Office •   If the shift normalization factor varies from the main Building Activity Type.</t>
  </si>
  <si>
    <t>A Veterinary Office refers to buildings used for the medical care and treatment of animals. Gross Floor Area should include all space within the building including offices, exam rooms, waiting rooms, atriums, employee break rooms and kitchens, rest rooms, elevator shafts, stairways, mechanical rooms, and storage areas.</t>
  </si>
  <si>
    <t>Courthouse refers to buildings used for federal, state, or local courts, and associated administrative office space. Gross Floor Area should include all space within the building, including temporary holding cells, chambers, kitchens used by staff, lobbies, atriums, conference rooms and auditoriums, fitness areas for staff, storage areas, stairways, and elevator shafts.</t>
  </si>
  <si>
    <t>Fire Station refers to buildings used to provide emergency response services associated with fires. Fire stations may be staffed by either volunteer or full-time paid firemen. Gross Floor Area should include all space within the building, including office areas, vehicle storage areas, residential areas (if applicable), storage areas, break rooms, kitchens, elevator shafts, and stairwells.</t>
  </si>
  <si>
    <t>Mailing Center/Post Office refers to buildings used as retail establishments dedicated to mail and mailing supplies. This includes U.S. Post Offices, in addition to private retailers that offer priority mail services and mailing supplies. Gross Floor Area should include all space within the building, including retail counters, administrative space, kitchens used by staff, lobbies, conference rooms, storage areas, stairways, and mechanical rooms.</t>
  </si>
  <si>
    <t>Police Station applies to buildings used for federal, state, or local police forces and their associated office space. Gross Floor Area should include all space within the building, including offices, temporary holding cells, kitchens used by staff, lobbies, atriums, conference rooms and auditoriums, fitness areas for staff, storage areas, stairways, and elevator shafts.</t>
  </si>
  <si>
    <t>Transportation Terminal/Station applies to buildings used primarily for accessing public or private transportation. This includes train stations, bus stations, airports, and seaports. These terminals include areas for ticket purchases, and embarkation/disembarkation, and may also include public waiting areas with restaurants and other concessions. Gross Floor Area should include all space within the building, including boarding areas, waiting areas, administrative space, kitchens used by staff, lobbies, restaurants, cafeterias, stairways, atriums, elevator shafts, and storage areas. This should not include any exterior spaces associated with the terminals, such as drop-off areas, outdoor platforms, or outdoor loading docks/bays.</t>
  </si>
  <si>
    <t>Other – Public Services refers to buildings used by public-sector organizations to provide public services other than those described in the available building activity types in this table (i.e. services other than offices, courthouses, drinking water treatment and distribution plants, fire stations, libraries, mailing centers or post offices, police stations, prisons or in-carceration facilities, social or meeting halls, transportation terminals or stations, or wastewater treatment plants). Gross Floor Area should include all space within the building, including administrative space, kitchens used by staff, lobbies, waiting areas, cafeterias, stairways, atriums, elevator shafts, landscaping sheds, and storage areas.</t>
  </si>
  <si>
    <t xml:space="preserve">Worship Facility refers to buildings that are used as places of worship. This includes churches, temples, mosques, synagogues, meetinghouses, or any other buildings that primarily function as a place of religious worship. Gross Floor Area should include all areas inside the building that includes the primary worship area, including food preparation, community rooms, classrooms, and supporting areas such as restrooms, storage areas, hallways, and elevator shafts. </t>
  </si>
  <si>
    <t>Automobile Dealership refers to buildings used for the sale of new or used cars and light trucks. Gross Floor Area should include all space within the building, including sales floors, offices, conference rooms, vehicle service centers, parts storage areas, waiting rooms, staff break rooms, hallways, and stairwells. Gross Floor Area should not include any exterior spaces such as vehicle parking areas.</t>
  </si>
  <si>
    <t>Convenience Store with Gas Station refers to buildings that are co-located with gas stations and are used for the sale of a limited range of items such as groceries, toiletries, newspapers, soft drinks, tobacco products, and other everyday items. Convenience Store with Gas Station may include space for vehicle servicing and repair. Gross Floor Area should include all space within the building, including sales floors, offices, staff break rooms, storage areas, and vehicle repair areas. Energy use associated with outside areas such as vehicle parking and gas filling areas should be included with the total energy use for the building, but the square footage associated with these outdoor areas should not be included in the Gross Floor Area.</t>
  </si>
  <si>
    <t xml:space="preserve">Convenience Store without Gas Station refers to buildings used for the sale of a limited range of items such as groceries, toiletries, newspapers, soft drinks, tobacco products, and other everyday items, which are not co-located with a gas station.   Gross Floor Area should include all space within the building, including sales floors, offices, staff break rooms, and storage areas.  </t>
  </si>
  <si>
    <t>Enclosed Mall refers to buildings that house multiple stores, often “anchored” by one or more department stores, and with interior walkways. Most stores will not have entrances accessible from outside, with the exception of the “anchor” stores. Gross Floor Area should include all space within the building, including retail stores, offices, food courts, restaurants, storage areas, staff break rooms, atriums, walkways, stairwells, and mechanical rooms.</t>
  </si>
  <si>
    <t>Other -Lifestyle Center refers to a mixed-use commercial development that includes retail stores and leisure amenities that do not fit the definition of Life Style - Retails store. Gross Floor Area should include all space within the building, including retail stores, offices, food courts, restaurants, residential areas, storage areas, staff break rooms, walkways, stairwells, and mechanical areas. Do not include any exterior spaces such as pedestrian walkways or vehicle parking areas.</t>
  </si>
  <si>
    <t>Lifestyle Center refers to a mixed-use commercial development that includes retail stores and leisure amenities, where individual retail stores typically contain an entrance accessible from the outside and are not connected by internal walkways. Lifestyle centers have an open-air design, unlike traditional enclosed malls, and often include landscaped pedestrian areas, as well as streets and vehicle parking. Gross Floor Area should include all space within the building, including retail stores, offices, food courts, restaurants, residential areas, storage areas, staff break rooms, walkways, stairwells, and mechanical areas. Do not include any exterior spaces such as pedestrian walkways or vehicle parking areas</t>
  </si>
  <si>
    <t>Retail Store refers to individual stores used to conduct the retail sale of non-food consumer goods such as clothing, books, toys, sporting goods, office supplies, hardware, and electronics. Buildings containing multiple stores should be classified as enclosed mall, lifestyle center, or strip mall. Gross Floor Area should include all space within the building, including sales areas, storage areas, offices staff break rooms, elevators, and stairwells.</t>
  </si>
  <si>
    <t xml:space="preserve">Strip mall refers to buildings comprising more than one retail store, restaurant, or other business, in an open-air configuration where each establishment has an exterior entrance to the public and there are no internal walkways. Gross Floor Area should include all space within the building, including retail stores, offices, restaurants, storage areas, staff break rooms, and stairwells. Do not include any exterior spaces such as vehicle parking areas. </t>
  </si>
  <si>
    <t>Supermarket/Grocery Store refers to buildings used for the retail sale of primarily food and beverage products, and which may include small amounts of preparation and sale of ready-to-eat food. Buildings where the primary business is the on-site preparation and sale of ready-to-eat food should use one of the Restaurant building activity types. Gross Floor Area should include all space within the building), including the sales floor, offices, storage areas, kitch-ens, staff break rooms, and stairwells. Gross Floor Area should include all space within the building, including court/rink space, all concourse space on which workers or guests can walk, concession areas, retail stores, restaurants, administrative/office areas, employee break rooms, kitchens, mechanical rooms, storage areas, elevator shafts, and stairwells.</t>
  </si>
  <si>
    <r>
      <t xml:space="preserve">Data Center refers to buildings specifically designed and equipped to meet the needs of high density computing equipment, such as server racks, used for data storage and processing. Typically, these facilities require dedicated uninterruptible power supplies and cooling sys-tems. Data center functions may include traditional enterprise services, on-demand enter-prise services, high performance computing, internet facilities, and/or hosting facilities. Often Data Centers are free standing, mission critical computing centers. When a data center is lo-cated within a larger building, it will usually have its own power and cooling systems and re-quire a constant power load of 75 kW or more. Data Center is intended for sophisticated computing and server functions; it should not be used to represent a server closet or com-puter training area. Gross Floor Area should include all space within the building, including raised floor computing space, server rack aisles, storage silos, control console areas, battery rooms, mechanical rooms for cooling equipment, administrative office areas, elevator shafts, stairways, break rooms and restrooms. When a data center is located within a larger building, only the spaces that are uniquely associated with the data center should be included in the gross floor area. For example, do not include spaces shared by the data center and other tenants, such as break rooms or hallways.
</t>
    </r>
    <r>
      <rPr>
        <b/>
        <sz val="11"/>
        <color theme="1"/>
        <rFont val="Roboto"/>
      </rPr>
      <t>This is a building or activity without an energy target. Included to provide definition only.</t>
    </r>
  </si>
  <si>
    <t>Laboratory refers to buildings that provide controlled conditions in which scientific research, measurement, and experiments are performed or practical science is taught. Gross Floor Area should include all space within the building including workstations/hoods, offices, conference rooms, storage areas, decontamination rooms, mechanical rooms, elevator shafts, and stairwells.</t>
  </si>
  <si>
    <t>Other – Technology/Science refers to buildings used for science and technology related services other than Laboratories and Data Centers. Gross Floor Area should include all space within the building, including areas with the main business activity, production areas, administrative offices, employee break areas, stairways, atriums, elevator shafts, and storage areas.</t>
  </si>
  <si>
    <t>Personal Services refers to buildings used to sell services rather than physical goods. Examples include dry cleaners, salons, spas, etc. Gross Floor Area should include all space within the building, including sales floors, offices, storage areas, staff break rooms, walkways, and stairwells.</t>
  </si>
  <si>
    <t>Repair Services refers to buildings in which repair service is provided other than vehicle repair or maintenance. Examples include vehicle service or repair shops, shoe repair, jewelry repair, locksmiths, etc. Gross Floor Area should include all space within the building, including sales floors, repair areas, workshops, offices, parts storage areas, waiting rooms, staff break rooms, hallways, and stairwells.</t>
  </si>
  <si>
    <t>Vehicle services/repair shop refers to buildings in which vehicle repair service is provided.  Examples include vehicle mechanical repair, body and paint shops, muffler, brake and tire shops.  Gross Floor Area should include all space within the building, including sales floors, repair areas, workshops, offices, parts storage areas, waiting rooms, staff break rooms, hallways, and stairwells.</t>
  </si>
  <si>
    <t>Repair Services - Vehicle storage/maintenance refers to buildings in which vehicle storage or maintenance service is provided. Examples include warehousing of vehicles and maintenance services such as vehicle washing/detailing. Gross Floor Area should include all space within the building, including sales floors, maintenance areas, workshops, offices, storage areas, waiting rooms, staff break rooms, hallways, and stairwells</t>
  </si>
  <si>
    <t>Other - Services refers to buildings in which primarily services are offered, but which does not fit into the Personal Services or Repair Services building activity type. Examples include kennels, photo processing shops, etc. Gross Floor Area should include all space within the building, including sales floors, offices, storage areas, staff break rooms, walkways, and stairwells.</t>
  </si>
  <si>
    <t>Other – Utility applies to buildings used by a utility for some purpose other than general office or energy/power generation. This may include utility transfer stations or maintenance facilities. Note that an administrative office occupied by a utility should be entered as Office, and a power or energy generation plant should be entered as Energy/Power Station. Gross Floor Area should include all space within the building, including administrative space, maintenance and equipment areas, generator rooms, kitchens used by staff, lobbies, meeting rooms, stairways, elevator shafts, and storage areas. This should not include any exterior spaces associated with utility operations.
This is a building or activity without an energy target. This may be exempt from the standard, see Section Z4.1 2, d.</t>
  </si>
  <si>
    <t>Energy/Power Station applies to buildings containing machinery and/or associated equipment for generating electricity or district heat (steam, hot water, or chilled water) from a raw fuel, including fossil fuel power plants, traditional district heat power plants, combined heat and power plants, nuclear reactors, hydroelectric dams, or facilities associated with a solar or wind farm. Gross Floor Area should include all space within the building, including power generation areas (boilers, turbines etc.), administrative space, cooling towers, kitchens used by staff, lobbies, meeting rooms, cafeterias, stairways, elevator shafts, and storage areas (which may include fossil fuel storage tanks or bins). This should not include any exterior spaces associated with the power stations.
This is a building or activity without an energy target. This may be exempt from the standard, see Section Z4.1 2, d.</t>
  </si>
  <si>
    <t>Self-Storage Facility refers to buildings that are used for private storage. Typically, a single Self Storage Facility will contain a variety of individual units that are rented out for the purpose of storing personal belongings. Gross Floor Area should include all space within the building, including individual storage units, administrative offices, security and maintenance areas, mechanical rooms, hallways, stairways, and elevator shafts. This should not include exterior/outdoor loading bays or docks.</t>
  </si>
  <si>
    <t>Distribution Center refers to unrefrigerated buildings that are used for the temporary storage and redistribution of goods, manufactured products, merchandise or raw materials. Buildings that are used primarily for assembling, modifying, manufacturing, or growing goods, products, merchandise or raw material should be classified as Manufacturing Facility.   Gross Floor Area should include all space within the building, including space designed to store non-perishable goods and merchandise, offices, lobbies, stairways, rest rooms, equipment storage areas, and elevator shafts. This should not include exterior/outdoor loading bays or docks.</t>
  </si>
  <si>
    <t>Non-Refrigerated Warehouse refers to unrefrigerated buildings that are used to store goods, manufactured products, merchandise or raw materials. Buildings that are used primarily for assembling, modifying, manufacturing, or growing goods, products, merchandise or raw material should be classified as Manufacturing Facility.   Gross Floor Area should include all space within the building, including the main storage rooms, administrative office offices, lobbies, stairways, restrooms, equipment storage areas, and elevator shafts. This should not include exterior/outdoor loading bays or docks.</t>
  </si>
  <si>
    <t>Refrigerated Warehouse refers to refrigerated buildings that are used to store or redistribute perishable goods or merchandise under refrigeration at temperatures below 50 degrees Fahrenheit (10 degrees Celsius). Buildings that are used primarily for assembling, modifying, manufacturing, or growing goods, products, merchandise or raw material should be classified as Manufacturing Facility. Gross Floor Area should include all space within the building, which includes temperature controlled areas, administrative offices, lobbies, stairways, restrooms, equipment storage areas, and elevator shafts. This should not include exterior/outdoor loading bays or docks.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</si>
</sst>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8">
    <font>
      <sz val="11"/>
      <color theme="1"/>
      <name val="Calibri"/>
      <charset val="134"/>
      <scheme val="minor"/>
    </font>
    <font>
      <sz val="11"/>
      <color theme="1"/>
      <name val="Roboto"/>
      <charset val="134"/>
    </font>
    <font>
      <sz val="12"/>
      <color theme="1"/>
      <name val="Roboto"/>
      <charset val="134"/>
    </font>
    <font>
      <b/>
      <sz val="12"/>
      <color theme="0"/>
      <name val="Roboto"/>
      <charset val="134"/>
    </font>
    <font>
      <b/>
      <sz val="16"/>
      <color theme="1"/>
      <name val="Roboto"/>
      <charset val="134"/>
    </font>
    <font>
      <u/>
      <sz val="11"/>
      <color theme="10"/>
      <name val="Roboto"/>
      <charset val="134"/>
    </font>
    <font>
      <b/>
      <i/>
      <sz val="10"/>
      <color rgb="FF2E74B5"/>
      <name val="Times New Roman"/>
      <family val="1"/>
    </font>
    <font>
      <b/>
      <sz val="12"/>
      <color rgb="FF2E74B5"/>
      <name val="Courier New"/>
      <family val="3"/>
    </font>
    <font>
      <u/>
      <sz val="11"/>
      <color theme="10"/>
      <name val="Calibri"/>
      <family val="2"/>
      <scheme val="minor"/>
    </font>
    <font>
      <sz val="11"/>
      <color theme="0"/>
      <name val="Calibri"/>
      <family val="2"/>
      <scheme val="minor"/>
    </font>
    <font>
      <b/>
      <sz val="12"/>
      <color theme="1"/>
      <name val="Roboto"/>
    </font>
    <font>
      <b/>
      <sz val="16"/>
      <color theme="0"/>
      <name val="Roboto"/>
    </font>
    <font>
      <sz val="11"/>
      <color theme="1"/>
      <name val="Roboto"/>
    </font>
    <font>
      <b/>
      <sz val="11"/>
      <color theme="1"/>
      <name val="Roboto"/>
    </font>
    <font>
      <sz val="10"/>
      <color theme="1"/>
      <name val="Roboto"/>
    </font>
    <font>
      <b/>
      <sz val="10"/>
      <color theme="1"/>
      <name val="Roboto"/>
    </font>
    <font>
      <sz val="10"/>
      <name val="Roboto"/>
    </font>
    <font>
      <sz val="12"/>
      <name val="Calibri"/>
      <family val="2"/>
    </font>
    <font>
      <sz val="10"/>
      <name val="Calibri"/>
      <family val="2"/>
    </font>
    <font>
      <sz val="12"/>
      <color theme="1"/>
      <name val="Calibri"/>
      <family val="2"/>
    </font>
    <font>
      <sz val="10"/>
      <color theme="1"/>
      <name val="Calibri"/>
      <family val="2"/>
    </font>
    <font>
      <b/>
      <vertAlign val="subscript"/>
      <sz val="11"/>
      <color theme="1"/>
      <name val="Roboto"/>
    </font>
    <font>
      <b/>
      <sz val="11"/>
      <color theme="0"/>
      <name val="Roboto"/>
    </font>
    <font>
      <b/>
      <vertAlign val="superscript"/>
      <sz val="11"/>
      <color theme="0"/>
      <name val="Roboto"/>
    </font>
    <font>
      <sz val="12"/>
      <color theme="1"/>
      <name val="Roboto"/>
    </font>
    <font>
      <sz val="9"/>
      <color indexed="81"/>
      <name val="Tahoma"/>
      <family val="2"/>
    </font>
    <font>
      <sz val="10"/>
      <color indexed="81"/>
      <name val="Roboto"/>
    </font>
    <font>
      <b/>
      <sz val="12"/>
      <color theme="0"/>
      <name val="Roboto"/>
    </font>
    <font>
      <b/>
      <vertAlign val="superscript"/>
      <sz val="10"/>
      <color theme="1"/>
      <name val="Roboto"/>
    </font>
    <font>
      <b/>
      <vertAlign val="subscript"/>
      <sz val="10"/>
      <color theme="1"/>
      <name val="Roboto"/>
    </font>
    <font>
      <sz val="8"/>
      <color theme="1"/>
      <name val="Roboto"/>
    </font>
    <font>
      <sz val="10"/>
      <color rgb="FF000000"/>
      <name val="Roboto"/>
    </font>
    <font>
      <sz val="13"/>
      <color rgb="FF333333"/>
      <name val="Roboto"/>
    </font>
    <font>
      <b/>
      <sz val="14"/>
      <color theme="0"/>
      <name val="Roboto"/>
    </font>
    <font>
      <sz val="11"/>
      <color theme="2" tint="-0.499984740745262"/>
      <name val="Wingdings 3"/>
      <family val="1"/>
      <charset val="2"/>
    </font>
    <font>
      <b/>
      <sz val="12"/>
      <color rgb="FFEA5F14"/>
      <name val="Roboto"/>
    </font>
    <font>
      <b/>
      <sz val="12"/>
      <color rgb="FF333333"/>
      <name val="Roboto"/>
    </font>
    <font>
      <sz val="11"/>
      <name val="Roboto"/>
    </font>
  </fonts>
  <fills count="9">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theme="4"/>
        <bgColor indexed="64"/>
      </patternFill>
    </fill>
    <fill>
      <patternFill patternType="solid">
        <fgColor theme="0" tint="-4.9989318521683403E-2"/>
        <bgColor indexed="64"/>
      </patternFill>
    </fill>
    <fill>
      <patternFill patternType="solid">
        <fgColor rgb="FF0A82A0"/>
        <bgColor indexed="64"/>
      </patternFill>
    </fill>
    <fill>
      <patternFill patternType="solid">
        <fgColor theme="2"/>
        <bgColor indexed="64"/>
      </patternFill>
    </fill>
    <fill>
      <patternFill patternType="solid">
        <fgColor theme="0"/>
        <bgColor indexed="64"/>
      </patternFill>
    </fill>
  </fills>
  <borders count="35">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indexed="64"/>
      </left>
      <right/>
      <top style="medium">
        <color auto="1"/>
      </top>
      <bottom style="thin">
        <color auto="1"/>
      </bottom>
      <diagonal/>
    </border>
    <border>
      <left style="thin">
        <color indexed="64"/>
      </left>
      <right style="thin">
        <color theme="0"/>
      </right>
      <top style="medium">
        <color auto="1"/>
      </top>
      <bottom/>
      <diagonal/>
    </border>
    <border>
      <left style="thin">
        <color indexed="64"/>
      </left>
      <right style="thin">
        <color theme="0"/>
      </right>
      <top/>
      <bottom/>
      <diagonal/>
    </border>
    <border>
      <left style="thin">
        <color indexed="64"/>
      </left>
      <right style="thin">
        <color theme="0"/>
      </right>
      <top/>
      <bottom style="medium">
        <color auto="1"/>
      </bottom>
      <diagonal/>
    </border>
    <border>
      <left style="thin">
        <color auto="1"/>
      </left>
      <right style="medium">
        <color auto="1"/>
      </right>
      <top style="medium">
        <color indexed="64"/>
      </top>
      <bottom style="thin">
        <color auto="1"/>
      </bottom>
      <diagonal/>
    </border>
    <border>
      <left style="thin">
        <color auto="1"/>
      </left>
      <right style="thin">
        <color auto="1"/>
      </right>
      <top style="medium">
        <color indexed="64"/>
      </top>
      <bottom style="thin">
        <color auto="1"/>
      </bottom>
      <diagonal/>
    </border>
  </borders>
  <cellStyleXfs count="3">
    <xf numFmtId="0" fontId="0" fillId="0" borderId="0"/>
    <xf numFmtId="0" fontId="9" fillId="4" borderId="0" applyNumberFormat="0" applyBorder="0" applyAlignment="0" applyProtection="0"/>
    <xf numFmtId="0" fontId="8" fillId="0" borderId="0" applyNumberFormat="0" applyFill="0" applyBorder="0" applyAlignment="0" applyProtection="0"/>
  </cellStyleXfs>
  <cellXfs count="155">
    <xf numFmtId="0" fontId="0" fillId="0" borderId="0" xfId="0"/>
    <xf numFmtId="0" fontId="1" fillId="0" borderId="0" xfId="0" applyFont="1"/>
    <xf numFmtId="0" fontId="0" fillId="0" borderId="0" xfId="0" applyAlignment="1">
      <alignment wrapText="1"/>
    </xf>
    <xf numFmtId="0" fontId="0" fillId="0" borderId="0" xfId="0" applyBorder="1"/>
    <xf numFmtId="0" fontId="1" fillId="0" borderId="0" xfId="0" applyFont="1" applyBorder="1"/>
    <xf numFmtId="164" fontId="2" fillId="0" borderId="9" xfId="0" applyNumberFormat="1" applyFont="1" applyBorder="1" applyAlignment="1" applyProtection="1">
      <alignment horizontal="left"/>
      <protection locked="0"/>
    </xf>
    <xf numFmtId="0" fontId="6" fillId="0" borderId="0" xfId="0" applyFont="1" applyAlignment="1">
      <alignment vertical="center" wrapText="1"/>
    </xf>
    <xf numFmtId="0" fontId="7" fillId="0" borderId="0" xfId="0" applyFont="1"/>
    <xf numFmtId="0" fontId="2" fillId="0" borderId="9" xfId="0" applyFont="1" applyBorder="1" applyAlignment="1" applyProtection="1">
      <alignment horizontal="left"/>
      <protection locked="0"/>
    </xf>
    <xf numFmtId="2" fontId="2" fillId="3" borderId="9" xfId="0" applyNumberFormat="1" applyFont="1" applyFill="1" applyBorder="1" applyAlignment="1">
      <alignment horizontal="left"/>
    </xf>
    <xf numFmtId="2" fontId="2" fillId="3" borderId="14" xfId="0" applyNumberFormat="1" applyFont="1" applyFill="1" applyBorder="1" applyAlignment="1">
      <alignment horizontal="left"/>
    </xf>
    <xf numFmtId="0" fontId="2" fillId="3" borderId="13" xfId="0" applyFont="1" applyFill="1" applyBorder="1" applyAlignment="1">
      <alignment horizontal="right" vertical="center"/>
    </xf>
    <xf numFmtId="0" fontId="2" fillId="3" borderId="9" xfId="0" applyFont="1" applyFill="1" applyBorder="1" applyAlignment="1" applyProtection="1">
      <alignment horizontal="left"/>
    </xf>
    <xf numFmtId="164" fontId="2" fillId="3" borderId="18" xfId="0" applyNumberFormat="1" applyFont="1" applyFill="1" applyBorder="1" applyAlignment="1">
      <alignment horizontal="left"/>
    </xf>
    <xf numFmtId="1" fontId="2" fillId="3" borderId="19" xfId="0" applyNumberFormat="1" applyFont="1" applyFill="1" applyBorder="1" applyAlignment="1">
      <alignment horizontal="left"/>
    </xf>
    <xf numFmtId="164" fontId="2" fillId="3" borderId="20" xfId="0" applyNumberFormat="1" applyFont="1" applyFill="1" applyBorder="1" applyAlignment="1">
      <alignment horizontal="left"/>
    </xf>
    <xf numFmtId="164" fontId="10" fillId="3" borderId="21" xfId="0" applyNumberFormat="1" applyFont="1" applyFill="1" applyBorder="1" applyAlignment="1">
      <alignment horizontal="center" vertical="center"/>
    </xf>
    <xf numFmtId="164" fontId="10" fillId="3" borderId="20" xfId="0" applyNumberFormat="1" applyFont="1" applyFill="1" applyBorder="1" applyAlignment="1">
      <alignment horizontal="center" vertical="center"/>
    </xf>
    <xf numFmtId="3" fontId="2" fillId="3" borderId="14" xfId="0" applyNumberFormat="1" applyFont="1" applyFill="1" applyBorder="1" applyAlignment="1">
      <alignment horizontal="left" vertical="center"/>
    </xf>
    <xf numFmtId="0" fontId="1" fillId="3" borderId="0"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7" borderId="0" xfId="0" applyFont="1" applyFill="1"/>
    <xf numFmtId="0" fontId="12" fillId="0" borderId="0" xfId="0" applyFont="1"/>
    <xf numFmtId="0" fontId="14" fillId="0" borderId="11" xfId="0" applyFont="1" applyBorder="1" applyAlignment="1">
      <alignment horizontal="center" vertical="center"/>
    </xf>
    <xf numFmtId="0" fontId="16" fillId="0" borderId="11" xfId="0" applyFont="1" applyBorder="1" applyAlignment="1">
      <alignment horizontal="center" vertical="center" wrapText="1"/>
    </xf>
    <xf numFmtId="0" fontId="16" fillId="7" borderId="11"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8" fillId="0" borderId="11" xfId="0" applyFont="1" applyBorder="1" applyAlignment="1">
      <alignment horizontal="center" vertical="center" wrapText="1"/>
    </xf>
    <xf numFmtId="0" fontId="14" fillId="0" borderId="9" xfId="0" applyFont="1" applyBorder="1" applyAlignment="1">
      <alignment horizontal="center" vertical="center"/>
    </xf>
    <xf numFmtId="0" fontId="16" fillId="0" borderId="9" xfId="0" applyFont="1" applyBorder="1" applyAlignment="1">
      <alignment horizontal="center" vertical="center" wrapText="1"/>
    </xf>
    <xf numFmtId="0" fontId="16" fillId="7"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8" fillId="0" borderId="9" xfId="0" applyFont="1" applyBorder="1" applyAlignment="1">
      <alignment horizontal="center" vertical="center" wrapText="1"/>
    </xf>
    <xf numFmtId="0" fontId="16" fillId="0" borderId="9"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4" fillId="0" borderId="9" xfId="0" applyFont="1" applyBorder="1" applyAlignment="1">
      <alignment horizontal="center" vertical="center" wrapText="1"/>
    </xf>
    <xf numFmtId="0" fontId="17" fillId="3" borderId="9"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3" borderId="9" xfId="0" applyFont="1" applyFill="1" applyBorder="1" applyAlignment="1">
      <alignment horizontal="center" vertical="center"/>
    </xf>
    <xf numFmtId="0" fontId="19" fillId="3" borderId="9"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20" fillId="0" borderId="9" xfId="0" applyFont="1" applyBorder="1" applyAlignment="1">
      <alignment horizontal="center" vertical="center" wrapText="1"/>
    </xf>
    <xf numFmtId="0" fontId="14" fillId="8" borderId="9"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4" fillId="0" borderId="24" xfId="0" applyFont="1" applyFill="1" applyBorder="1" applyAlignment="1">
      <alignment vertical="center" wrapText="1"/>
    </xf>
    <xf numFmtId="0" fontId="14" fillId="0" borderId="0" xfId="0" applyFont="1" applyAlignment="1">
      <alignment horizontal="center"/>
    </xf>
    <xf numFmtId="0" fontId="14" fillId="0" borderId="0" xfId="0" applyFont="1" applyFill="1" applyBorder="1" applyAlignment="1">
      <alignment vertical="center" wrapText="1"/>
    </xf>
    <xf numFmtId="0" fontId="14" fillId="0" borderId="6" xfId="0" applyFont="1" applyFill="1" applyBorder="1"/>
    <xf numFmtId="0" fontId="15"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7" xfId="0" applyFont="1" applyBorder="1" applyAlignment="1">
      <alignment horizontal="center" vertical="center" wrapText="1"/>
    </xf>
    <xf numFmtId="0" fontId="13" fillId="6" borderId="28" xfId="0" applyFont="1" applyFill="1" applyBorder="1"/>
    <xf numFmtId="0" fontId="15" fillId="6" borderId="24" xfId="0" applyFont="1" applyFill="1" applyBorder="1" applyAlignment="1">
      <alignment horizontal="center"/>
    </xf>
    <xf numFmtId="0" fontId="22" fillId="6" borderId="28" xfId="0" applyFont="1" applyFill="1" applyBorder="1" applyAlignment="1">
      <alignment horizontal="center" vertical="center" wrapText="1"/>
    </xf>
    <xf numFmtId="0" fontId="22" fillId="6" borderId="29" xfId="0" applyFont="1" applyFill="1" applyBorder="1" applyAlignment="1">
      <alignment horizontal="center" vertical="center" wrapText="1"/>
    </xf>
    <xf numFmtId="0" fontId="15" fillId="0" borderId="9" xfId="0" applyFont="1" applyBorder="1" applyAlignment="1">
      <alignment horizontal="center" vertical="center" wrapText="1"/>
    </xf>
    <xf numFmtId="0" fontId="27" fillId="4" borderId="11" xfId="1" applyFont="1" applyBorder="1" applyAlignment="1">
      <alignment horizontal="center" vertical="center" textRotation="90" wrapText="1"/>
    </xf>
    <xf numFmtId="0" fontId="27" fillId="4" borderId="17" xfId="1" applyFont="1" applyBorder="1" applyAlignment="1">
      <alignment horizontal="center" vertical="center" textRotation="90" wrapText="1"/>
    </xf>
    <xf numFmtId="0" fontId="27" fillId="4" borderId="18" xfId="1" applyFont="1" applyBorder="1" applyAlignment="1">
      <alignment horizontal="center" vertical="center" textRotation="90" wrapText="1"/>
    </xf>
    <xf numFmtId="0" fontId="14" fillId="0" borderId="0" xfId="0" applyFont="1" applyAlignment="1">
      <alignment vertical="center" wrapText="1"/>
    </xf>
    <xf numFmtId="0" fontId="24" fillId="0" borderId="0" xfId="0" applyFont="1" applyAlignment="1">
      <alignment vertical="center" wrapText="1"/>
    </xf>
    <xf numFmtId="1" fontId="12" fillId="0" borderId="0" xfId="0" applyNumberFormat="1" applyFont="1"/>
    <xf numFmtId="0" fontId="24" fillId="0" borderId="0" xfId="0" applyFont="1" applyAlignment="1">
      <alignment vertical="center"/>
    </xf>
    <xf numFmtId="0" fontId="30" fillId="0" borderId="0" xfId="0" applyFont="1" applyAlignment="1">
      <alignment vertical="center" wrapText="1"/>
    </xf>
    <xf numFmtId="0" fontId="31" fillId="2" borderId="9" xfId="0" applyFont="1" applyFill="1" applyBorder="1" applyAlignment="1">
      <alignment vertical="center" wrapText="1"/>
    </xf>
    <xf numFmtId="0" fontId="12" fillId="0" borderId="9" xfId="0" applyFont="1" applyBorder="1"/>
    <xf numFmtId="0" fontId="24" fillId="0" borderId="9" xfId="0" applyFont="1" applyBorder="1" applyAlignment="1">
      <alignment vertical="center" wrapText="1"/>
    </xf>
    <xf numFmtId="0" fontId="14" fillId="0" borderId="9" xfId="0" applyFont="1" applyBorder="1" applyAlignment="1">
      <alignment vertical="center" wrapText="1"/>
    </xf>
    <xf numFmtId="1" fontId="15" fillId="0" borderId="9" xfId="0" applyNumberFormat="1" applyFont="1" applyBorder="1" applyAlignment="1">
      <alignment horizontal="center" vertical="center" wrapText="1"/>
    </xf>
    <xf numFmtId="1" fontId="14" fillId="0" borderId="9" xfId="0" applyNumberFormat="1" applyFont="1" applyBorder="1" applyAlignment="1">
      <alignment horizontal="center" vertical="center" wrapText="1"/>
    </xf>
    <xf numFmtId="1" fontId="24" fillId="0" borderId="9" xfId="0" applyNumberFormat="1" applyFont="1" applyBorder="1" applyAlignment="1">
      <alignment vertical="center" wrapText="1"/>
    </xf>
    <xf numFmtId="0" fontId="22" fillId="6" borderId="9" xfId="0" applyFont="1" applyFill="1" applyBorder="1"/>
    <xf numFmtId="0" fontId="1" fillId="0" borderId="0" xfId="0" applyFont="1" applyAlignment="1"/>
    <xf numFmtId="0" fontId="32" fillId="3" borderId="8" xfId="0" applyFont="1" applyFill="1" applyBorder="1" applyAlignment="1">
      <alignment horizontal="right" vertical="center"/>
    </xf>
    <xf numFmtId="0" fontId="32" fillId="3" borderId="10" xfId="0" applyFont="1" applyFill="1" applyBorder="1" applyAlignment="1">
      <alignment horizontal="right" vertical="center"/>
    </xf>
    <xf numFmtId="0" fontId="33" fillId="6" borderId="10" xfId="0" applyFont="1" applyFill="1" applyBorder="1" applyAlignment="1">
      <alignment horizontal="center" vertical="center"/>
    </xf>
    <xf numFmtId="0" fontId="14" fillId="0" borderId="10" xfId="0" applyFont="1" applyFill="1" applyBorder="1" applyAlignment="1" applyProtection="1">
      <alignment horizontal="center" vertical="center" wrapText="1"/>
      <protection locked="0"/>
    </xf>
    <xf numFmtId="3" fontId="2" fillId="0" borderId="12" xfId="0" applyNumberFormat="1" applyFont="1" applyFill="1" applyBorder="1" applyAlignment="1" applyProtection="1">
      <alignment horizontal="left"/>
      <protection locked="0"/>
    </xf>
    <xf numFmtId="3" fontId="2" fillId="0" borderId="12" xfId="0" applyNumberFormat="1" applyFont="1" applyFill="1" applyBorder="1" applyAlignment="1" applyProtection="1">
      <alignment horizontal="left" vertical="center"/>
      <protection locked="0"/>
    </xf>
    <xf numFmtId="0" fontId="34" fillId="0" borderId="0" xfId="0" applyFont="1" applyFill="1" applyBorder="1"/>
    <xf numFmtId="0" fontId="1" fillId="0" borderId="15" xfId="0" applyFont="1" applyBorder="1"/>
    <xf numFmtId="0" fontId="0" fillId="0" borderId="0" xfId="0" applyAlignment="1">
      <alignment horizontal="center"/>
    </xf>
    <xf numFmtId="0" fontId="24" fillId="3" borderId="24" xfId="0" applyFont="1" applyFill="1" applyBorder="1" applyAlignment="1">
      <alignment horizontal="left" vertical="center" wrapText="1"/>
    </xf>
    <xf numFmtId="0" fontId="24" fillId="3" borderId="25" xfId="0" applyFont="1" applyFill="1" applyBorder="1" applyAlignment="1">
      <alignment horizontal="left" vertical="center" wrapText="1"/>
    </xf>
    <xf numFmtId="0" fontId="24" fillId="3" borderId="26"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2" fillId="0" borderId="34" xfId="0" applyFont="1" applyBorder="1" applyAlignment="1" applyProtection="1">
      <alignment horizontal="left"/>
      <protection locked="0"/>
    </xf>
    <xf numFmtId="0" fontId="2" fillId="0" borderId="33"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2" fillId="0" borderId="19" xfId="0" applyFont="1" applyFill="1" applyBorder="1" applyAlignment="1" applyProtection="1">
      <alignment horizontal="right"/>
      <protection locked="0"/>
    </xf>
    <xf numFmtId="0" fontId="2" fillId="0" borderId="7" xfId="0" applyFont="1" applyFill="1" applyBorder="1" applyAlignment="1" applyProtection="1">
      <alignment horizontal="right"/>
      <protection locked="0"/>
    </xf>
    <xf numFmtId="0" fontId="2" fillId="0" borderId="22" xfId="0" applyFont="1" applyFill="1" applyBorder="1" applyAlignment="1" applyProtection="1">
      <alignment horizontal="right"/>
      <protection locked="0"/>
    </xf>
    <xf numFmtId="0" fontId="1" fillId="3" borderId="7" xfId="0" applyFont="1" applyFill="1" applyBorder="1" applyAlignment="1">
      <alignment horizontal="left"/>
    </xf>
    <xf numFmtId="0" fontId="1" fillId="3" borderId="22" xfId="0" applyFont="1" applyFill="1" applyBorder="1" applyAlignment="1">
      <alignment horizontal="left"/>
    </xf>
    <xf numFmtId="3" fontId="2" fillId="0" borderId="11" xfId="0" applyNumberFormat="1" applyFont="1" applyFill="1" applyBorder="1" applyAlignment="1" applyProtection="1">
      <alignment horizontal="left"/>
      <protection locked="0"/>
    </xf>
    <xf numFmtId="3" fontId="2" fillId="0" borderId="23" xfId="0" applyNumberFormat="1" applyFont="1" applyFill="1" applyBorder="1" applyAlignment="1" applyProtection="1">
      <alignment horizontal="left"/>
      <protection locked="0"/>
    </xf>
    <xf numFmtId="0" fontId="2" fillId="3" borderId="14" xfId="0" applyFont="1" applyFill="1" applyBorder="1" applyAlignment="1">
      <alignment horizontal="left" vertical="center"/>
    </xf>
    <xf numFmtId="0" fontId="5" fillId="3" borderId="16" xfId="2" applyFont="1" applyFill="1" applyBorder="1" applyAlignment="1">
      <alignment horizontal="left" wrapText="1"/>
    </xf>
    <xf numFmtId="0" fontId="5" fillId="3" borderId="1" xfId="2" applyFont="1" applyFill="1" applyBorder="1" applyAlignment="1">
      <alignment horizontal="left" wrapText="1"/>
    </xf>
    <xf numFmtId="0" fontId="5" fillId="3" borderId="5" xfId="2" applyFont="1" applyFill="1" applyBorder="1" applyAlignment="1">
      <alignment horizontal="left" wrapText="1"/>
    </xf>
    <xf numFmtId="0" fontId="12" fillId="3" borderId="15"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6" xfId="0" applyFont="1" applyFill="1" applyBorder="1" applyAlignment="1">
      <alignment horizontal="left" vertical="center" wrapText="1"/>
    </xf>
    <xf numFmtId="0" fontId="4" fillId="3" borderId="15" xfId="0" applyFont="1" applyFill="1" applyBorder="1" applyAlignment="1">
      <alignment horizontal="left"/>
    </xf>
    <xf numFmtId="0" fontId="4" fillId="3" borderId="0" xfId="0" applyFont="1" applyFill="1" applyBorder="1" applyAlignment="1">
      <alignment horizontal="left"/>
    </xf>
    <xf numFmtId="0" fontId="4" fillId="3" borderId="6" xfId="0" applyFont="1" applyFill="1" applyBorder="1" applyAlignment="1">
      <alignment horizontal="left"/>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0" fontId="5" fillId="3" borderId="15" xfId="2" applyFont="1" applyFill="1" applyBorder="1" applyAlignment="1">
      <alignment horizontal="left" vertical="center"/>
    </xf>
    <xf numFmtId="0" fontId="5" fillId="3" borderId="0" xfId="2" applyFont="1" applyFill="1" applyBorder="1" applyAlignment="1">
      <alignment horizontal="left" vertical="center"/>
    </xf>
    <xf numFmtId="0" fontId="5" fillId="3" borderId="6" xfId="2" applyFont="1" applyFill="1" applyBorder="1" applyAlignment="1">
      <alignment horizontal="left" vertical="center"/>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27" fillId="6" borderId="0" xfId="0" applyFont="1" applyFill="1" applyBorder="1" applyAlignment="1">
      <alignment horizontal="center" vertical="center"/>
    </xf>
    <xf numFmtId="0" fontId="15" fillId="0" borderId="9" xfId="0" applyFont="1" applyBorder="1" applyAlignment="1">
      <alignment horizontal="center" vertical="center" wrapText="1"/>
    </xf>
    <xf numFmtId="0" fontId="14" fillId="0" borderId="0" xfId="0" applyFont="1" applyAlignment="1">
      <alignment horizontal="left" vertical="center" wrapText="1"/>
    </xf>
    <xf numFmtId="1" fontId="15" fillId="0" borderId="9" xfId="0" applyNumberFormat="1" applyFont="1" applyBorder="1" applyAlignment="1">
      <alignment horizontal="center" vertical="center" wrapText="1"/>
    </xf>
    <xf numFmtId="0" fontId="13" fillId="0" borderId="0" xfId="0" applyFont="1" applyBorder="1" applyAlignment="1">
      <alignment horizontal="center" vertical="center"/>
    </xf>
    <xf numFmtId="0" fontId="22" fillId="6" borderId="28" xfId="0" applyFont="1" applyFill="1" applyBorder="1" applyAlignment="1">
      <alignment horizontal="center" vertical="center" wrapText="1"/>
    </xf>
    <xf numFmtId="0" fontId="22" fillId="6" borderId="30" xfId="0" applyFont="1" applyFill="1" applyBorder="1" applyAlignment="1">
      <alignment horizontal="center" vertical="center"/>
    </xf>
    <xf numFmtId="0" fontId="22" fillId="6" borderId="31" xfId="0" applyFont="1" applyFill="1" applyBorder="1" applyAlignment="1">
      <alignment horizontal="center" vertical="center"/>
    </xf>
    <xf numFmtId="0" fontId="22" fillId="6" borderId="3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16"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4"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37" fillId="0" borderId="11" xfId="0" applyFont="1" applyBorder="1" applyAlignment="1">
      <alignment horizontal="left" vertical="center" wrapText="1"/>
    </xf>
    <xf numFmtId="0" fontId="37" fillId="0" borderId="9" xfId="0" applyFont="1" applyBorder="1" applyAlignment="1">
      <alignment horizontal="left" vertical="center" wrapText="1"/>
    </xf>
    <xf numFmtId="0" fontId="37" fillId="0" borderId="9"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9" xfId="0" applyFont="1" applyBorder="1" applyAlignment="1">
      <alignment horizontal="left" vertical="center" wrapText="1"/>
    </xf>
    <xf numFmtId="0" fontId="12" fillId="8" borderId="9" xfId="0" applyFont="1" applyFill="1" applyBorder="1" applyAlignment="1">
      <alignment horizontal="left" vertical="center" wrapText="1"/>
    </xf>
    <xf numFmtId="0" fontId="12" fillId="0" borderId="9" xfId="0" applyFont="1" applyFill="1" applyBorder="1" applyAlignment="1">
      <alignment horizontal="left" vertical="center" wrapText="1"/>
    </xf>
  </cellXfs>
  <cellStyles count="3">
    <cellStyle name="Accent1" xfId="1" builtinId="29"/>
    <cellStyle name="Hyperlink" xfId="2" builtinId="8"/>
    <cellStyle name="Normal" xfId="0" builtinId="0"/>
  </cellStyles>
  <dxfs count="0"/>
  <tableStyles count="0" defaultTableStyle="TableStyleMedium2" defaultPivotStyle="PivotStyleLight16"/>
  <colors>
    <mruColors>
      <color rgb="FF333333"/>
      <color rgb="FFEA5F14"/>
      <color rgb="FF0A82A0"/>
      <color rgb="FFD9D9D9"/>
      <color rgb="FF555555"/>
      <color rgb="FF0A0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25701</xdr:colOff>
      <xdr:row>0</xdr:row>
      <xdr:rowOff>82552</xdr:rowOff>
    </xdr:from>
    <xdr:to>
      <xdr:col>8</xdr:col>
      <xdr:colOff>767172</xdr:colOff>
      <xdr:row>0</xdr:row>
      <xdr:rowOff>1422400</xdr:rowOff>
    </xdr:to>
    <xdr:pic>
      <xdr:nvPicPr>
        <xdr:cNvPr id="3" name="Picture 2"/>
        <xdr:cNvPicPr>
          <a:picLocks noChangeAspect="1"/>
        </xdr:cNvPicPr>
      </xdr:nvPicPr>
      <xdr:blipFill>
        <a:blip xmlns:r="http://schemas.openxmlformats.org/officeDocument/2006/relationships" r:embed="rId1"/>
        <a:stretch>
          <a:fillRect/>
        </a:stretch>
      </xdr:blipFill>
      <xdr:spPr>
        <a:xfrm>
          <a:off x="415088" y="82552"/>
          <a:ext cx="9429948" cy="1339848"/>
        </a:xfrm>
        <a:prstGeom prst="rect">
          <a:avLst/>
        </a:prstGeom>
      </xdr:spPr>
    </xdr:pic>
    <xdr:clientData/>
  </xdr:twoCellAnchor>
  <xdr:twoCellAnchor>
    <xdr:from>
      <xdr:col>4</xdr:col>
      <xdr:colOff>637444</xdr:colOff>
      <xdr:row>0</xdr:row>
      <xdr:rowOff>474787</xdr:rowOff>
    </xdr:from>
    <xdr:to>
      <xdr:col>8</xdr:col>
      <xdr:colOff>628164</xdr:colOff>
      <xdr:row>0</xdr:row>
      <xdr:rowOff>1104072</xdr:rowOff>
    </xdr:to>
    <xdr:sp macro="" textlink="">
      <xdr:nvSpPr>
        <xdr:cNvPr id="4" name="Text Box 14"/>
        <xdr:cNvSpPr txBox="1"/>
      </xdr:nvSpPr>
      <xdr:spPr>
        <a:xfrm>
          <a:off x="5795598" y="474787"/>
          <a:ext cx="3449028" cy="629285"/>
        </a:xfrm>
        <a:prstGeom prst="rect">
          <a:avLst/>
        </a:prstGeom>
        <a:noFill/>
        <a:ln w="6350">
          <a:noFill/>
        </a:ln>
      </xdr:spPr>
      <xdr:txBody>
        <a:bodyPr rot="0" spcFirstLastPara="0" vert="horz" wrap="square" lIns="0" tIns="0" rIns="0" bIns="18288" numCol="1" spcCol="0" rtlCol="0" fromWordArt="0" anchor="ctr" anchorCtr="0" forceAA="0" compatLnSpc="1">
          <a:noAutofit/>
        </a:bodyPr>
        <a:lstStyle/>
        <a:p>
          <a:pPr marL="0" marR="0" algn="l">
            <a:lnSpc>
              <a:spcPct val="80000"/>
            </a:lnSpc>
            <a:spcBef>
              <a:spcPts val="0"/>
            </a:spcBef>
            <a:spcAft>
              <a:spcPts val="0"/>
            </a:spcAft>
          </a:pPr>
          <a:r>
            <a:rPr lang="en-US" sz="1800" b="1" cap="all" baseline="0">
              <a:solidFill>
                <a:srgbClr val="FFFFFF"/>
              </a:solidFill>
              <a:effectLst/>
              <a:latin typeface="Roboto" panose="02000000000000000000" pitchFamily="2" charset="0"/>
              <a:ea typeface="Calibri" panose="020F0702030404030204" pitchFamily="34" charset="0"/>
              <a:cs typeface="Times New Roman" panose="02020703060505090304" pitchFamily="18" charset="0"/>
            </a:rPr>
            <a:t>Energy Use Intensity target </a:t>
          </a:r>
          <a:r>
            <a:rPr lang="en-US" sz="1800" b="1" cap="none">
              <a:solidFill>
                <a:srgbClr val="FFFFFF"/>
              </a:solidFill>
              <a:effectLst/>
              <a:latin typeface="Roboto" panose="02000000000000000000" pitchFamily="2" charset="0"/>
              <a:ea typeface="Calibri" panose="020F0702030404030204" pitchFamily="34" charset="0"/>
              <a:cs typeface="Times New Roman" panose="02020703060505090304" pitchFamily="18" charset="0"/>
            </a:rPr>
            <a:t>(EUIt) </a:t>
          </a:r>
          <a:r>
            <a:rPr lang="en-US" sz="1800" b="1" cap="all" baseline="0">
              <a:solidFill>
                <a:srgbClr val="FFFFFF"/>
              </a:solidFill>
              <a:effectLst/>
              <a:latin typeface="Roboto" panose="02000000000000000000" pitchFamily="2" charset="0"/>
              <a:ea typeface="Calibri" panose="020F0702030404030204" pitchFamily="34" charset="0"/>
              <a:cs typeface="Times New Roman" panose="02020703060505090304" pitchFamily="18" charset="0"/>
            </a:rPr>
            <a:t>Calculator</a:t>
          </a:r>
          <a:endParaRPr lang="en-US" sz="1000" b="1" cap="all">
            <a:solidFill>
              <a:srgbClr val="FFFFFF"/>
            </a:solidFill>
            <a:effectLst/>
            <a:latin typeface="Roboto" panose="02000000000000000000" pitchFamily="2" charset="0"/>
            <a:ea typeface="Calibri" panose="020F0702030404030204" pitchFamily="34" charset="0"/>
            <a:cs typeface="Times New Roman" panose="02020703060505090304" pitchFamily="18" charset="0"/>
          </a:endParaRPr>
        </a:p>
        <a:p>
          <a:pPr marL="0" marR="0">
            <a:lnSpc>
              <a:spcPct val="80000"/>
            </a:lnSpc>
            <a:spcBef>
              <a:spcPts val="0"/>
            </a:spcBef>
            <a:spcAft>
              <a:spcPts val="0"/>
            </a:spcAft>
          </a:pPr>
          <a:r>
            <a:rPr lang="en-US" sz="1000" b="1" cap="all">
              <a:solidFill>
                <a:srgbClr val="FFFFFF"/>
              </a:solidFill>
              <a:effectLst/>
              <a:latin typeface="Roboto" panose="02000000000000000000" pitchFamily="2" charset="0"/>
              <a:ea typeface="Calibri" panose="020F0702030404030204" pitchFamily="34" charset="0"/>
              <a:cs typeface="Times New Roman" panose="02020703060505090304" pitchFamily="18" charset="0"/>
            </a:rPr>
            <a:t> </a:t>
          </a:r>
        </a:p>
        <a:p>
          <a:pPr marL="0" marR="0" algn="l">
            <a:lnSpc>
              <a:spcPct val="80000"/>
            </a:lnSpc>
            <a:spcBef>
              <a:spcPts val="0"/>
            </a:spcBef>
            <a:spcAft>
              <a:spcPts val="0"/>
            </a:spcAft>
          </a:pPr>
          <a:r>
            <a:rPr lang="en-US" sz="1000" b="1" cap="all">
              <a:solidFill>
                <a:srgbClr val="FFFFFF"/>
              </a:solidFill>
              <a:effectLst/>
              <a:latin typeface="Roboto" panose="02000000000000000000" pitchFamily="2" charset="0"/>
              <a:ea typeface="Calibri" panose="020F0702030404030204" pitchFamily="34" charset="0"/>
              <a:cs typeface="Times New Roman" panose="02020703060505090304" pitchFamily="18" charset="0"/>
            </a:rPr>
            <a:t>Clean Buildings Performance Standard</a:t>
          </a:r>
        </a:p>
      </xdr:txBody>
    </xdr:sp>
    <xdr:clientData/>
  </xdr:twoCellAnchor>
</xdr:wsDr>
</file>

<file path=xl/theme/theme1.xml><?xml version="1.0" encoding="utf-8"?>
<a:theme xmlns:a="http://schemas.openxmlformats.org/drawingml/2006/main" name="Office Theme">
  <a:themeElements>
    <a:clrScheme name="Commerce">
      <a:dk1>
        <a:srgbClr val="333333"/>
      </a:dk1>
      <a:lt1>
        <a:sysClr val="window" lastClr="FFFFFF"/>
      </a:lt1>
      <a:dk2>
        <a:srgbClr val="6E767D"/>
      </a:dk2>
      <a:lt2>
        <a:srgbClr val="D9D9D9"/>
      </a:lt2>
      <a:accent1>
        <a:srgbClr val="0A82A0"/>
      </a:accent1>
      <a:accent2>
        <a:srgbClr val="00BCE8"/>
      </a:accent2>
      <a:accent3>
        <a:srgbClr val="BBCE00"/>
      </a:accent3>
      <a:accent4>
        <a:srgbClr val="8C9B00"/>
      </a:accent4>
      <a:accent5>
        <a:srgbClr val="9B0059"/>
      </a:accent5>
      <a:accent6>
        <a:srgbClr val="FFD355"/>
      </a:accent6>
      <a:hlink>
        <a:srgbClr val="EA5F14"/>
      </a:hlink>
      <a:folHlink>
        <a:srgbClr val="00BCE8"/>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apps.leg.wa.gov/wac/default.aspx?cite=194-50-150" TargetMode="External"/><Relationship Id="rId7" Type="http://schemas.openxmlformats.org/officeDocument/2006/relationships/drawing" Target="../drawings/drawing1.xml"/><Relationship Id="rId2" Type="http://schemas.openxmlformats.org/officeDocument/2006/relationships/hyperlink" Target="https://www.energystar.gov/sites/default/files/tools/US_PropertyTypesUseDetails_Definitions_Final_KAB508c_0.pdf?8a39-e199" TargetMode="External"/><Relationship Id="rId1" Type="http://schemas.openxmlformats.org/officeDocument/2006/relationships/hyperlink" Target="https://energystar-mesa.force.com/PortfolioManager/s/article/When-should-I-create-separate-Property-Uses-1600088548691" TargetMode="External"/><Relationship Id="rId6" Type="http://schemas.openxmlformats.org/officeDocument/2006/relationships/printerSettings" Target="../printerSettings/printerSettings1.bin"/><Relationship Id="rId5" Type="http://schemas.openxmlformats.org/officeDocument/2006/relationships/hyperlink" Target="https://apps.leg.wa.gov/wac/default.aspx?cite=194-50-070" TargetMode="External"/><Relationship Id="rId4" Type="http://schemas.openxmlformats.org/officeDocument/2006/relationships/hyperlink" Target="https://apps.leg.wa.gov/wac/default.aspx?cite=194-50-030"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7"/>
  <sheetViews>
    <sheetView showGridLines="0" tabSelected="1" topLeftCell="B1" zoomScale="90" zoomScaleNormal="90" workbookViewId="0">
      <selection activeCell="L11" sqref="L11"/>
    </sheetView>
  </sheetViews>
  <sheetFormatPr defaultColWidth="9" defaultRowHeight="15"/>
  <cols>
    <col min="1" max="1" width="5.5703125" customWidth="1"/>
    <col min="2" max="2" width="48.7109375" customWidth="1"/>
    <col min="3" max="4" width="11.5703125" customWidth="1"/>
    <col min="5" max="5" width="17.28515625" bestFit="1" customWidth="1"/>
    <col min="6" max="9" width="11.5703125" customWidth="1"/>
    <col min="10" max="10" width="3.28515625" customWidth="1"/>
  </cols>
  <sheetData>
    <row r="1" spans="1:11" ht="114.75" customHeight="1" thickBot="1">
      <c r="A1" s="3"/>
      <c r="B1" s="84"/>
      <c r="C1" s="84"/>
      <c r="D1" s="84"/>
      <c r="E1" s="84"/>
      <c r="F1" s="84"/>
      <c r="G1" s="84"/>
      <c r="H1" s="3"/>
    </row>
    <row r="2" spans="1:11" s="1" customFormat="1" ht="172.5" customHeight="1">
      <c r="A2" s="4"/>
      <c r="B2" s="85" t="s">
        <v>298</v>
      </c>
      <c r="C2" s="86"/>
      <c r="D2" s="86"/>
      <c r="E2" s="86"/>
      <c r="F2" s="86"/>
      <c r="G2" s="86"/>
      <c r="H2" s="86"/>
      <c r="I2" s="87"/>
      <c r="J2" s="6"/>
    </row>
    <row r="3" spans="1:11" s="1" customFormat="1" ht="89.25" customHeight="1" thickBot="1">
      <c r="A3" s="4"/>
      <c r="B3" s="88" t="s">
        <v>295</v>
      </c>
      <c r="C3" s="89"/>
      <c r="D3" s="89"/>
      <c r="E3" s="89"/>
      <c r="F3" s="89"/>
      <c r="G3" s="89"/>
      <c r="H3" s="89"/>
      <c r="I3" s="90"/>
    </row>
    <row r="4" spans="1:11" s="1" customFormat="1" ht="14.25" customHeight="1" thickBot="1">
      <c r="A4" s="4"/>
      <c r="B4" s="95"/>
      <c r="C4" s="96"/>
      <c r="D4" s="96"/>
      <c r="E4" s="96"/>
      <c r="F4" s="96"/>
      <c r="G4" s="96"/>
      <c r="H4" s="96"/>
      <c r="I4" s="97"/>
    </row>
    <row r="5" spans="1:11" s="1" customFormat="1" ht="22.5" customHeight="1">
      <c r="A5" s="4"/>
      <c r="B5" s="76" t="s">
        <v>0</v>
      </c>
      <c r="C5" s="91"/>
      <c r="D5" s="91"/>
      <c r="E5" s="91"/>
      <c r="F5" s="91"/>
      <c r="G5" s="91"/>
      <c r="H5" s="91"/>
      <c r="I5" s="92"/>
      <c r="K5" s="4"/>
    </row>
    <row r="6" spans="1:11" s="1" customFormat="1" ht="19.5" customHeight="1">
      <c r="A6" s="4"/>
      <c r="B6" s="77" t="s">
        <v>1</v>
      </c>
      <c r="C6" s="93"/>
      <c r="D6" s="93"/>
      <c r="E6" s="93"/>
      <c r="F6" s="93"/>
      <c r="G6" s="93"/>
      <c r="H6" s="93"/>
      <c r="I6" s="94"/>
    </row>
    <row r="7" spans="1:11" s="1" customFormat="1" ht="19.5" customHeight="1">
      <c r="A7" s="4"/>
      <c r="B7" s="77" t="s">
        <v>2</v>
      </c>
      <c r="C7" s="93"/>
      <c r="D7" s="93"/>
      <c r="E7" s="93"/>
      <c r="F7" s="93"/>
      <c r="G7" s="93"/>
      <c r="H7" s="93"/>
      <c r="I7" s="94"/>
    </row>
    <row r="8" spans="1:11" s="1" customFormat="1" ht="21" customHeight="1">
      <c r="A8" s="4"/>
      <c r="B8" s="77" t="s">
        <v>3</v>
      </c>
      <c r="C8" s="93"/>
      <c r="D8" s="93"/>
      <c r="E8" s="93"/>
      <c r="F8" s="93"/>
      <c r="G8" s="93"/>
      <c r="H8" s="93"/>
      <c r="I8" s="94"/>
    </row>
    <row r="9" spans="1:11" s="1" customFormat="1" ht="18.75" customHeight="1">
      <c r="A9" s="4"/>
      <c r="B9" s="77" t="s">
        <v>4</v>
      </c>
      <c r="C9" s="93"/>
      <c r="D9" s="93"/>
      <c r="E9" s="93"/>
      <c r="F9" s="93"/>
      <c r="G9" s="93"/>
      <c r="H9" s="93"/>
      <c r="I9" s="94"/>
    </row>
    <row r="10" spans="1:11" s="1" customFormat="1" ht="17.25" customHeight="1">
      <c r="B10" s="77" t="s">
        <v>5</v>
      </c>
      <c r="C10" s="93"/>
      <c r="D10" s="93"/>
      <c r="E10" s="93"/>
      <c r="F10" s="93"/>
      <c r="G10" s="93"/>
      <c r="H10" s="93"/>
      <c r="I10" s="94"/>
    </row>
    <row r="11" spans="1:11" s="1" customFormat="1" ht="19.5" customHeight="1">
      <c r="B11" s="77" t="s">
        <v>6</v>
      </c>
      <c r="C11" s="93"/>
      <c r="D11" s="93"/>
      <c r="E11" s="93"/>
      <c r="F11" s="93"/>
      <c r="G11" s="93"/>
      <c r="H11" s="93"/>
      <c r="I11" s="94"/>
    </row>
    <row r="12" spans="1:11" s="1" customFormat="1" ht="19.5" customHeight="1">
      <c r="B12" s="77" t="s">
        <v>7</v>
      </c>
      <c r="C12" s="93"/>
      <c r="D12" s="93"/>
      <c r="E12" s="93"/>
      <c r="F12" s="93"/>
      <c r="G12" s="93"/>
      <c r="H12" s="93"/>
      <c r="I12" s="94"/>
    </row>
    <row r="13" spans="1:11" s="1" customFormat="1" ht="19.5" customHeight="1">
      <c r="B13" s="77" t="s">
        <v>8</v>
      </c>
      <c r="C13" s="93"/>
      <c r="D13" s="93"/>
      <c r="E13" s="93"/>
      <c r="F13" s="93"/>
      <c r="G13" s="93"/>
      <c r="H13" s="93"/>
      <c r="I13" s="94"/>
    </row>
    <row r="14" spans="1:11" s="1" customFormat="1" ht="18.75" customHeight="1">
      <c r="B14" s="77" t="s">
        <v>9</v>
      </c>
      <c r="C14" s="93"/>
      <c r="D14" s="93"/>
      <c r="E14" s="93"/>
      <c r="F14" s="93"/>
      <c r="G14" s="93"/>
      <c r="H14" s="93"/>
      <c r="I14" s="94"/>
    </row>
    <row r="15" spans="1:11" s="1" customFormat="1" ht="18.75" customHeight="1">
      <c r="B15" s="77" t="s">
        <v>10</v>
      </c>
      <c r="C15" s="93"/>
      <c r="D15" s="93"/>
      <c r="E15" s="93"/>
      <c r="F15" s="93"/>
      <c r="G15" s="93"/>
      <c r="H15" s="93"/>
      <c r="I15" s="94"/>
    </row>
    <row r="16" spans="1:11" s="1" customFormat="1" ht="18" customHeight="1">
      <c r="B16" s="77" t="s">
        <v>1</v>
      </c>
      <c r="C16" s="98" t="s">
        <v>287</v>
      </c>
      <c r="D16" s="99"/>
      <c r="E16" s="99"/>
      <c r="F16" s="99"/>
      <c r="G16" s="99"/>
      <c r="H16" s="99"/>
      <c r="I16" s="100"/>
      <c r="J16" s="82"/>
      <c r="K16" s="4"/>
    </row>
    <row r="17" spans="1:13" s="1" customFormat="1" ht="18.75" customHeight="1">
      <c r="B17" s="77" t="s">
        <v>203</v>
      </c>
      <c r="C17" s="101" t="str">
        <f>VLOOKUP($C$16,'Climate Zones'!$A$2:$B$41,2,FALSE)</f>
        <v>N/A</v>
      </c>
      <c r="D17" s="101"/>
      <c r="E17" s="101"/>
      <c r="F17" s="101"/>
      <c r="G17" s="101"/>
      <c r="H17" s="101"/>
      <c r="I17" s="102"/>
      <c r="J17" s="83"/>
    </row>
    <row r="18" spans="1:13" s="1" customFormat="1" ht="20.25" customHeight="1">
      <c r="B18" s="77" t="s">
        <v>12</v>
      </c>
      <c r="C18" s="103"/>
      <c r="D18" s="103"/>
      <c r="E18" s="103"/>
      <c r="F18" s="103"/>
      <c r="G18" s="103"/>
      <c r="H18" s="103"/>
      <c r="I18" s="104"/>
      <c r="J18" s="7"/>
    </row>
    <row r="19" spans="1:13" s="1" customFormat="1" ht="105.75" customHeight="1">
      <c r="B19" s="78" t="s">
        <v>289</v>
      </c>
      <c r="C19" s="59" t="s">
        <v>296</v>
      </c>
      <c r="D19" s="59" t="s">
        <v>290</v>
      </c>
      <c r="E19" s="59" t="s">
        <v>291</v>
      </c>
      <c r="F19" s="59" t="s">
        <v>13</v>
      </c>
      <c r="G19" s="59" t="s">
        <v>292</v>
      </c>
      <c r="H19" s="60" t="s">
        <v>293</v>
      </c>
      <c r="I19" s="61" t="s">
        <v>294</v>
      </c>
    </row>
    <row r="20" spans="1:13" s="1" customFormat="1" ht="15.75">
      <c r="B20" s="79"/>
      <c r="C20" s="80"/>
      <c r="D20" s="9" t="e">
        <f>C20/$C$18</f>
        <v>#DIV/0!</v>
      </c>
      <c r="E20" s="12" t="str">
        <f>IFERROR(IF(COUNTIF($C$17,"*B*"),VLOOKUP($B20,'Table 7-2a Bldg Activity Target'!$C$5:$F$118,4,FALSE),VLOOKUP($B20,'Table 7-2a Bldg Activity Target'!$C$5:$F$118,3,FALSE)),"")</f>
        <v/>
      </c>
      <c r="F20" s="5"/>
      <c r="G20" s="13" t="str">
        <f>IFERROR(IF(COUNTIF($F20,"*50*"),VLOOKUP((VLOOKUP($B20,CHOOSE({1,2},'Table 7-2a Bldg Activity Target'!$C$6:$C$118,'Table 7-2a Bldg Activity Target'!$A$6:$A$118),2,0)),' Table 7-3 Operating Shifts'!$A$4:$H$116,6,FALSE),IF(COUNTIF($F20,"*51*"),VLOOKUP((VLOOKUP($B20,CHOOSE({1,2},'Table 7-2a Bldg Activity Target'!$C$6:$C$118,'Table 7-2a Bldg Activity Target'!$A$6:$A$118),2,0)),' Table 7-3 Operating Shifts'!$A$4:$H$116,7,FALSE),VLOOKUP((VLOOKUP($B20,CHOOSE({1,2},'Table 7-2a Bldg Activity Target'!$C$6:$C$118,'Table 7-2a Bldg Activity Target'!$A$6:$A$118),2,0)),' Table 7-3 Operating Shifts'!$A$4:$H$116,8,FALSE))),"")</f>
        <v/>
      </c>
      <c r="H20" s="14" t="str">
        <f>IFERROR(IF(AND(B20&lt;&gt;"",$C$17="N/A"),"Error",IF(AND(B20&lt;&gt;"",$C$17&lt;&gt;"N/A"),(E20*G20*D20),"")),"")</f>
        <v/>
      </c>
      <c r="I20" s="13" t="str">
        <f>IFERROR(IF(AND($C$17="N/A",B20&lt;&gt;""),"Error",IF(AND($C$17&lt;&gt;"N/A",B20&lt;&gt;""),H20*0.85,"")),"")</f>
        <v/>
      </c>
    </row>
    <row r="21" spans="1:13" s="1" customFormat="1" ht="15.75">
      <c r="B21" s="79"/>
      <c r="C21" s="80"/>
      <c r="D21" s="9" t="e">
        <f t="shared" ref="D21:D28" si="0">C21/$C$18</f>
        <v>#DIV/0!</v>
      </c>
      <c r="E21" s="12" t="str">
        <f>IFERROR(IF(COUNTIF($C$17,"*B*"),VLOOKUP($B21,'Table 7-2a Bldg Activity Target'!$C$6:$F$118,4,FALSE),VLOOKUP($B21,'Table 7-2a Bldg Activity Target'!$C$6:$F$118,3,FALSE)),"")</f>
        <v/>
      </c>
      <c r="F21" s="5"/>
      <c r="G21" s="13" t="str">
        <f>IFERROR(IF(COUNTIF($F21,"*50*"),VLOOKUP((VLOOKUP($B21,CHOOSE({1,2},'Table 7-2a Bldg Activity Target'!$C$6:$C$118,'Table 7-2a Bldg Activity Target'!$A$6:$A$118),2,0)),' Table 7-3 Operating Shifts'!$A$4:$H$116,6,FALSE),IF(COUNTIF($F21,"*51*"),VLOOKUP((VLOOKUP($B21,CHOOSE({1,2},'Table 7-2a Bldg Activity Target'!$C$6:$C$118,'Table 7-2a Bldg Activity Target'!$A$6:$A$118),2,0)),' Table 7-3 Operating Shifts'!$A$4:$H$116,7,FALSE),VLOOKUP((VLOOKUP($B21,CHOOSE({1,2},'Table 7-2a Bldg Activity Target'!$C$6:$C$118,'Table 7-2a Bldg Activity Target'!$A$6:$A$118),2,0)),' Table 7-3 Operating Shifts'!$A$4:$H$116,8,FALSE))),"")</f>
        <v/>
      </c>
      <c r="H21" s="14" t="str">
        <f t="shared" ref="H21:H28" si="1">IFERROR(IF(AND(B21&lt;&gt;"",$C$17="N/A"),"Error",IF(AND(B21&lt;&gt;"",$C$17&lt;&gt;"N/A"),(E21*G21*D21),"")),"")</f>
        <v/>
      </c>
      <c r="I21" s="13" t="str">
        <f t="shared" ref="I21:I28" si="2">IFERROR(IF(AND($C$17="N/A",B21&lt;&gt;""),"Error",IF(AND($C$17&lt;&gt;"N/A",B21&lt;&gt;""),H21*0.85,"")),"")</f>
        <v/>
      </c>
    </row>
    <row r="22" spans="1:13" s="1" customFormat="1" ht="15.75">
      <c r="B22" s="79"/>
      <c r="C22" s="81"/>
      <c r="D22" s="9" t="e">
        <f t="shared" si="0"/>
        <v>#DIV/0!</v>
      </c>
      <c r="E22" s="12" t="str">
        <f>IFERROR(IF(COUNTIF($C$17,"*B*"),VLOOKUP($B22,'Table 7-2a Bldg Activity Target'!$C$6:$F$118,4,FALSE),VLOOKUP($B22,'Table 7-2a Bldg Activity Target'!$C$6:$F$118,3,FALSE)),"")</f>
        <v/>
      </c>
      <c r="F22" s="5"/>
      <c r="G22" s="13" t="str">
        <f>IFERROR(IF(COUNTIF($F22,"*50*"),VLOOKUP((VLOOKUP($B22,CHOOSE({1,2},'Table 7-2a Bldg Activity Target'!$C$6:$C$118,'Table 7-2a Bldg Activity Target'!$A$6:$A$118),2,0)),' Table 7-3 Operating Shifts'!$A$4:$H$116,6,FALSE),IF(COUNTIF($F22,"*51*"),VLOOKUP((VLOOKUP($B22,CHOOSE({1,2},'Table 7-2a Bldg Activity Target'!$C$6:$C$118,'Table 7-2a Bldg Activity Target'!$A$6:$A$118),2,0)),' Table 7-3 Operating Shifts'!$A$4:$H$116,7,FALSE),VLOOKUP((VLOOKUP($B22,CHOOSE({1,2},'Table 7-2a Bldg Activity Target'!$C$6:$C$118,'Table 7-2a Bldg Activity Target'!$A$6:$A$118),2,0)),' Table 7-3 Operating Shifts'!$A$4:$H$116,8,FALSE))),"")</f>
        <v/>
      </c>
      <c r="H22" s="14" t="str">
        <f t="shared" si="1"/>
        <v/>
      </c>
      <c r="I22" s="13" t="str">
        <f t="shared" si="2"/>
        <v/>
      </c>
    </row>
    <row r="23" spans="1:13" s="1" customFormat="1" ht="15.75">
      <c r="B23" s="79"/>
      <c r="C23" s="80"/>
      <c r="D23" s="9" t="e">
        <f t="shared" si="0"/>
        <v>#DIV/0!</v>
      </c>
      <c r="E23" s="12" t="str">
        <f>IFERROR(IF(COUNTIF($C$17,"*B*"),VLOOKUP($B23,'Table 7-2a Bldg Activity Target'!$C$6:$F$118,4,FALSE),VLOOKUP($B23,'Table 7-2a Bldg Activity Target'!$C$6:$F$118,3,FALSE)),"")</f>
        <v/>
      </c>
      <c r="F23" s="5"/>
      <c r="G23" s="13" t="str">
        <f>IFERROR(IF(COUNTIF($F23,"*50*"),VLOOKUP((VLOOKUP($B23,CHOOSE({1,2},'Table 7-2a Bldg Activity Target'!$C$6:$C$118,'Table 7-2a Bldg Activity Target'!$A$6:$A$118),2,0)),' Table 7-3 Operating Shifts'!$A$4:$H$116,6,FALSE),IF(COUNTIF($F23,"*51*"),VLOOKUP((VLOOKUP($B23,CHOOSE({1,2},'Table 7-2a Bldg Activity Target'!$C$6:$C$118,'Table 7-2a Bldg Activity Target'!$A$6:$A$118),2,0)),' Table 7-3 Operating Shifts'!$A$4:$H$116,7,FALSE),VLOOKUP((VLOOKUP($B23,CHOOSE({1,2},'Table 7-2a Bldg Activity Target'!$C$6:$C$118,'Table 7-2a Bldg Activity Target'!$A$6:$A$118),2,0)),' Table 7-3 Operating Shifts'!$A$4:$H$116,8,FALSE))),"")</f>
        <v/>
      </c>
      <c r="H23" s="14" t="str">
        <f t="shared" si="1"/>
        <v/>
      </c>
      <c r="I23" s="13" t="str">
        <f t="shared" si="2"/>
        <v/>
      </c>
    </row>
    <row r="24" spans="1:13" s="1" customFormat="1" ht="17.25" customHeight="1">
      <c r="B24" s="79"/>
      <c r="C24" s="80"/>
      <c r="D24" s="9" t="e">
        <f t="shared" si="0"/>
        <v>#DIV/0!</v>
      </c>
      <c r="E24" s="12" t="str">
        <f>IFERROR(IF(COUNTIF($C$17,"*B*"),VLOOKUP($B24,'Table 7-2a Bldg Activity Target'!$C$6:$F$118,4,FALSE),VLOOKUP($B24,'Table 7-2a Bldg Activity Target'!$C$6:$F$118,3,FALSE)),"")</f>
        <v/>
      </c>
      <c r="F24" s="5"/>
      <c r="G24" s="13" t="str">
        <f>IFERROR(IF(COUNTIF($F24,"*50*"),VLOOKUP((VLOOKUP($B24,CHOOSE({1,2},'Table 7-2a Bldg Activity Target'!$C$6:$C$118,'Table 7-2a Bldg Activity Target'!$A$6:$A$118),2,0)),' Table 7-3 Operating Shifts'!$A$4:$H$116,6,FALSE),IF(COUNTIF($F24,"*51*"),VLOOKUP((VLOOKUP($B24,CHOOSE({1,2},'Table 7-2a Bldg Activity Target'!$C$6:$C$118,'Table 7-2a Bldg Activity Target'!$A$6:$A$118),2,0)),' Table 7-3 Operating Shifts'!$A$4:$H$116,7,FALSE),VLOOKUP((VLOOKUP($B24,CHOOSE({1,2},'Table 7-2a Bldg Activity Target'!$C$6:$C$118,'Table 7-2a Bldg Activity Target'!$A$6:$A$118),2,0)),' Table 7-3 Operating Shifts'!$A$4:$H$116,8,FALSE))),"")</f>
        <v/>
      </c>
      <c r="H24" s="14" t="str">
        <f t="shared" si="1"/>
        <v/>
      </c>
      <c r="I24" s="13" t="str">
        <f t="shared" si="2"/>
        <v/>
      </c>
    </row>
    <row r="25" spans="1:13" s="1" customFormat="1" ht="15.75">
      <c r="A25" s="4"/>
      <c r="B25" s="79"/>
      <c r="C25" s="81"/>
      <c r="D25" s="9" t="e">
        <f t="shared" si="0"/>
        <v>#DIV/0!</v>
      </c>
      <c r="E25" s="12" t="str">
        <f>IFERROR(IF(COUNTIF($C$17,"*B*"),VLOOKUP($B25,'Table 7-2a Bldg Activity Target'!$C$6:$F$118,4,FALSE),VLOOKUP($B25,'Table 7-2a Bldg Activity Target'!$C$6:$F$118,3,FALSE)),"")</f>
        <v/>
      </c>
      <c r="F25" s="8"/>
      <c r="G25" s="13" t="str">
        <f>IFERROR(IF(COUNTIF($F25,"*50*"),VLOOKUP((VLOOKUP($B25,CHOOSE({1,2},'Table 7-2a Bldg Activity Target'!$C$6:$C$118,'Table 7-2a Bldg Activity Target'!$A$6:$A$118),2,0)),' Table 7-3 Operating Shifts'!$A$4:$H$116,6,FALSE),IF(COUNTIF($F25,"*51*"),VLOOKUP((VLOOKUP($B25,CHOOSE({1,2},'Table 7-2a Bldg Activity Target'!$C$6:$C$118,'Table 7-2a Bldg Activity Target'!$A$6:$A$118),2,0)),' Table 7-3 Operating Shifts'!$A$4:$H$116,7,FALSE),VLOOKUP((VLOOKUP($B25,CHOOSE({1,2},'Table 7-2a Bldg Activity Target'!$C$6:$C$118,'Table 7-2a Bldg Activity Target'!$A$6:$A$118),2,0)),' Table 7-3 Operating Shifts'!$A$4:$H$116,8,FALSE))),"")</f>
        <v/>
      </c>
      <c r="H25" s="14" t="str">
        <f t="shared" si="1"/>
        <v/>
      </c>
      <c r="I25" s="13" t="str">
        <f t="shared" si="2"/>
        <v/>
      </c>
      <c r="M25" s="75"/>
    </row>
    <row r="26" spans="1:13" s="1" customFormat="1" ht="15.75">
      <c r="B26" s="79"/>
      <c r="C26" s="80"/>
      <c r="D26" s="9" t="e">
        <f t="shared" si="0"/>
        <v>#DIV/0!</v>
      </c>
      <c r="E26" s="12" t="str">
        <f>IFERROR(IF(COUNTIF($C$17,"*B*"),VLOOKUP($B26,'Table 7-2a Bldg Activity Target'!$C$6:$F$118,4,FALSE),VLOOKUP($B26,'Table 7-2a Bldg Activity Target'!$C$6:$F$118,3,FALSE)),"")</f>
        <v/>
      </c>
      <c r="F26" s="8"/>
      <c r="G26" s="13" t="str">
        <f>IFERROR(IF(COUNTIF($F26,"*50*"),VLOOKUP((VLOOKUP($B26,CHOOSE({1,2},'Table 7-2a Bldg Activity Target'!$C$6:$C$118,'Table 7-2a Bldg Activity Target'!$A$6:$A$118),2,0)),' Table 7-3 Operating Shifts'!$A$4:$H$116,6,FALSE),IF(COUNTIF($F26,"*51*"),VLOOKUP((VLOOKUP($B26,CHOOSE({1,2},'Table 7-2a Bldg Activity Target'!$C$6:$C$118,'Table 7-2a Bldg Activity Target'!$A$6:$A$118),2,0)),' Table 7-3 Operating Shifts'!$A$4:$H$116,7,FALSE),VLOOKUP((VLOOKUP($B26,CHOOSE({1,2},'Table 7-2a Bldg Activity Target'!$C$6:$C$118,'Table 7-2a Bldg Activity Target'!$A$6:$A$118),2,0)),' Table 7-3 Operating Shifts'!$A$4:$H$116,8,FALSE))),"")</f>
        <v/>
      </c>
      <c r="H26" s="14" t="str">
        <f t="shared" si="1"/>
        <v/>
      </c>
      <c r="I26" s="13" t="str">
        <f t="shared" si="2"/>
        <v/>
      </c>
    </row>
    <row r="27" spans="1:13" s="1" customFormat="1" ht="15.75">
      <c r="B27" s="79"/>
      <c r="C27" s="80"/>
      <c r="D27" s="9" t="e">
        <f t="shared" si="0"/>
        <v>#DIV/0!</v>
      </c>
      <c r="E27" s="12" t="str">
        <f>IFERROR(IF(COUNTIF($C$17,"*B*"),VLOOKUP($B27,'Table 7-2a Bldg Activity Target'!$C$6:$F$118,4,FALSE),VLOOKUP($B27,'Table 7-2a Bldg Activity Target'!$C$6:$F$118,3,FALSE)),"")</f>
        <v/>
      </c>
      <c r="F27" s="8"/>
      <c r="G27" s="13" t="str">
        <f>IFERROR(IF(COUNTIF($F27,"*50*"),VLOOKUP((VLOOKUP($B27,CHOOSE({1,2},'Table 7-2a Bldg Activity Target'!$C$6:$C$118,'Table 7-2a Bldg Activity Target'!$A$6:$A$118),2,0)),' Table 7-3 Operating Shifts'!$A$4:$H$116,6,FALSE),IF(COUNTIF($F27,"*51*"),VLOOKUP((VLOOKUP($B27,CHOOSE({1,2},'Table 7-2a Bldg Activity Target'!$C$6:$C$118,'Table 7-2a Bldg Activity Target'!$A$6:$A$118),2,0)),' Table 7-3 Operating Shifts'!$A$4:$H$116,7,FALSE),VLOOKUP((VLOOKUP($B27,CHOOSE({1,2},'Table 7-2a Bldg Activity Target'!$C$6:$C$118,'Table 7-2a Bldg Activity Target'!$A$6:$A$118),2,0)),' Table 7-3 Operating Shifts'!$A$4:$H$116,8,FALSE))),"")</f>
        <v/>
      </c>
      <c r="H27" s="14" t="str">
        <f t="shared" si="1"/>
        <v/>
      </c>
      <c r="I27" s="13" t="str">
        <f t="shared" si="2"/>
        <v/>
      </c>
    </row>
    <row r="28" spans="1:13" s="1" customFormat="1" ht="15.75">
      <c r="B28" s="79"/>
      <c r="C28" s="81"/>
      <c r="D28" s="9" t="e">
        <f t="shared" si="0"/>
        <v>#DIV/0!</v>
      </c>
      <c r="E28" s="12" t="str">
        <f>IFERROR(IF(COUNTIF($C$17,"*B*"),VLOOKUP($B28,'Table 7-2a Bldg Activity Target'!$C$6:$F$118,4,FALSE),VLOOKUP($B28,'Table 7-2a Bldg Activity Target'!$C$6:$F$118,3,FALSE)),"")</f>
        <v/>
      </c>
      <c r="F28" s="8"/>
      <c r="G28" s="13" t="str">
        <f>IFERROR(IF(COUNTIF($F28,"*50*"),VLOOKUP((VLOOKUP($B28,CHOOSE({1,2},'Table 7-2a Bldg Activity Target'!$C$6:$C$118,'Table 7-2a Bldg Activity Target'!$A$6:$A$118),2,0)),' Table 7-3 Operating Shifts'!$A$4:$H$116,6,FALSE),IF(COUNTIF($F28,"*51*"),VLOOKUP((VLOOKUP($B28,CHOOSE({1,2},'Table 7-2a Bldg Activity Target'!$C$6:$C$118,'Table 7-2a Bldg Activity Target'!$A$6:$A$118),2,0)),' Table 7-3 Operating Shifts'!$A$4:$H$116,7,FALSE),VLOOKUP((VLOOKUP($B28,CHOOSE({1,2},'Table 7-2a Bldg Activity Target'!$C$6:$C$118,'Table 7-2a Bldg Activity Target'!$A$6:$A$118),2,0)),' Table 7-3 Operating Shifts'!$A$4:$H$116,8,FALSE))),"")</f>
        <v/>
      </c>
      <c r="H28" s="14" t="str">
        <f t="shared" si="1"/>
        <v/>
      </c>
      <c r="I28" s="13" t="str">
        <f t="shared" si="2"/>
        <v/>
      </c>
    </row>
    <row r="29" spans="1:13" s="1" customFormat="1" ht="16.5" thickBot="1">
      <c r="B29" s="11" t="s">
        <v>19</v>
      </c>
      <c r="C29" s="18">
        <f>SUM(C20:C28)</f>
        <v>0</v>
      </c>
      <c r="D29" s="10" t="e">
        <f>SUM(D20:D28)</f>
        <v>#DIV/0!</v>
      </c>
      <c r="E29" s="105"/>
      <c r="F29" s="105"/>
      <c r="G29" s="15"/>
      <c r="H29" s="16">
        <f>IF(COUNTBLANK(H20:H28)=COUNTBLANK(B20:B28),SUM(H20:H28),"Error")</f>
        <v>0</v>
      </c>
      <c r="I29" s="17">
        <f>IF(COUNTBLANK(I20:I28)=COUNTBLANK(B20:B28),SUM(I20:I28),"Error")</f>
        <v>0</v>
      </c>
    </row>
    <row r="30" spans="1:13" s="1" customFormat="1" ht="9" customHeight="1" thickBot="1">
      <c r="A30" s="4"/>
      <c r="B30" s="115"/>
      <c r="C30" s="116"/>
      <c r="D30" s="116"/>
      <c r="E30" s="116"/>
      <c r="F30" s="116"/>
      <c r="G30" s="116"/>
      <c r="H30" s="116"/>
      <c r="I30" s="117"/>
    </row>
    <row r="31" spans="1:13" s="1" customFormat="1" ht="21" thickBot="1">
      <c r="B31" s="121" t="s">
        <v>20</v>
      </c>
      <c r="C31" s="122"/>
      <c r="D31" s="122"/>
      <c r="E31" s="122"/>
      <c r="F31" s="122"/>
      <c r="G31" s="122"/>
      <c r="H31" s="122"/>
      <c r="I31" s="123"/>
    </row>
    <row r="32" spans="1:13" s="1" customFormat="1" ht="17.25" customHeight="1">
      <c r="B32" s="109" t="s">
        <v>150</v>
      </c>
      <c r="C32" s="110"/>
      <c r="D32" s="110"/>
      <c r="E32" s="110"/>
      <c r="F32" s="110"/>
      <c r="G32" s="110"/>
      <c r="H32" s="110"/>
      <c r="I32" s="111"/>
    </row>
    <row r="33" spans="1:9" s="1" customFormat="1">
      <c r="B33" s="109" t="s">
        <v>151</v>
      </c>
      <c r="C33" s="110"/>
      <c r="D33" s="110"/>
      <c r="E33" s="110"/>
      <c r="F33" s="110"/>
      <c r="G33" s="110"/>
      <c r="H33" s="110"/>
      <c r="I33" s="111"/>
    </row>
    <row r="34" spans="1:9" s="1" customFormat="1" ht="81.75" customHeight="1">
      <c r="B34" s="109" t="s">
        <v>281</v>
      </c>
      <c r="C34" s="110"/>
      <c r="D34" s="110"/>
      <c r="E34" s="110"/>
      <c r="F34" s="110"/>
      <c r="G34" s="110"/>
      <c r="H34" s="110"/>
      <c r="I34" s="111"/>
    </row>
    <row r="35" spans="1:9" ht="50.25" customHeight="1">
      <c r="A35" s="1"/>
      <c r="B35" s="109" t="s">
        <v>282</v>
      </c>
      <c r="C35" s="110"/>
      <c r="D35" s="110"/>
      <c r="E35" s="110"/>
      <c r="F35" s="110"/>
      <c r="G35" s="110"/>
      <c r="H35" s="110"/>
      <c r="I35" s="111"/>
    </row>
    <row r="36" spans="1:9">
      <c r="B36" s="109" t="s">
        <v>152</v>
      </c>
      <c r="C36" s="110"/>
      <c r="D36" s="110"/>
      <c r="E36" s="110"/>
      <c r="F36" s="110"/>
      <c r="G36" s="110"/>
      <c r="H36" s="110"/>
      <c r="I36" s="111"/>
    </row>
    <row r="37" spans="1:9" s="2" customFormat="1">
      <c r="B37" s="109" t="s">
        <v>153</v>
      </c>
      <c r="C37" s="110"/>
      <c r="D37" s="110"/>
      <c r="E37" s="110"/>
      <c r="F37" s="110"/>
      <c r="G37" s="110"/>
      <c r="H37" s="110"/>
      <c r="I37" s="111"/>
    </row>
    <row r="38" spans="1:9" s="2" customFormat="1">
      <c r="B38" s="109" t="s">
        <v>154</v>
      </c>
      <c r="C38" s="110"/>
      <c r="D38" s="110"/>
      <c r="E38" s="110"/>
      <c r="F38" s="110"/>
      <c r="G38" s="110"/>
      <c r="H38" s="110"/>
      <c r="I38" s="111"/>
    </row>
    <row r="39" spans="1:9" s="2" customFormat="1" ht="30">
      <c r="B39" s="21" t="s">
        <v>155</v>
      </c>
      <c r="C39" s="19"/>
      <c r="D39" s="19"/>
      <c r="E39" s="19"/>
      <c r="F39" s="19"/>
      <c r="G39" s="19"/>
      <c r="H39" s="19"/>
      <c r="I39" s="20"/>
    </row>
    <row r="40" spans="1:9" s="2" customFormat="1">
      <c r="B40" s="109" t="s">
        <v>156</v>
      </c>
      <c r="C40" s="110"/>
      <c r="D40" s="110"/>
      <c r="E40" s="110"/>
      <c r="F40" s="110"/>
      <c r="G40" s="110"/>
      <c r="H40" s="110"/>
      <c r="I40" s="111"/>
    </row>
    <row r="41" spans="1:9" s="2" customFormat="1" ht="22.5" customHeight="1">
      <c r="B41" s="112" t="s">
        <v>21</v>
      </c>
      <c r="C41" s="113"/>
      <c r="D41" s="113"/>
      <c r="E41" s="113"/>
      <c r="F41" s="113"/>
      <c r="G41" s="113"/>
      <c r="H41" s="113"/>
      <c r="I41" s="114"/>
    </row>
    <row r="42" spans="1:9" s="2" customFormat="1">
      <c r="B42" s="118" t="s">
        <v>22</v>
      </c>
      <c r="C42" s="119"/>
      <c r="D42" s="119"/>
      <c r="E42" s="119"/>
      <c r="F42" s="119"/>
      <c r="G42" s="119"/>
      <c r="H42" s="119"/>
      <c r="I42" s="120"/>
    </row>
    <row r="43" spans="1:9" s="2" customFormat="1">
      <c r="B43" s="118" t="s">
        <v>23</v>
      </c>
      <c r="C43" s="119"/>
      <c r="D43" s="119"/>
      <c r="E43" s="119"/>
      <c r="F43" s="119"/>
      <c r="G43" s="119"/>
      <c r="H43" s="119"/>
      <c r="I43" s="120"/>
    </row>
    <row r="44" spans="1:9" s="2" customFormat="1">
      <c r="B44" s="118" t="s">
        <v>24</v>
      </c>
      <c r="C44" s="119"/>
      <c r="D44" s="119"/>
      <c r="E44" s="119"/>
      <c r="F44" s="119"/>
      <c r="G44" s="119"/>
      <c r="H44" s="119"/>
      <c r="I44" s="120"/>
    </row>
    <row r="45" spans="1:9" s="2" customFormat="1">
      <c r="B45" s="118" t="s">
        <v>25</v>
      </c>
      <c r="C45" s="119"/>
      <c r="D45" s="119"/>
      <c r="E45" s="119"/>
      <c r="F45" s="119"/>
      <c r="G45" s="119"/>
      <c r="H45" s="119"/>
      <c r="I45" s="120"/>
    </row>
    <row r="46" spans="1:9" ht="15.75" thickBot="1">
      <c r="B46" s="106" t="s">
        <v>26</v>
      </c>
      <c r="C46" s="107"/>
      <c r="D46" s="107"/>
      <c r="E46" s="107"/>
      <c r="F46" s="107"/>
      <c r="G46" s="107"/>
      <c r="H46" s="107"/>
      <c r="I46" s="108"/>
    </row>
    <row r="47" spans="1:9">
      <c r="I47" t="s">
        <v>297</v>
      </c>
    </row>
  </sheetData>
  <sheetProtection algorithmName="SHA-512" hashValue="tB1iCKzQxVRI6qIcLvQouTCRaBMEhWW81t0RRXz+qxR69wLDkRsFvRdqSiWHGG83QRjwL8bpDrg+L65IpUNeIA==" saltValue="ykuWtn3vaJPIRKv4/xs0iA==" spinCount="100000" sheet="1" objects="1" scenarios="1"/>
  <mergeCells count="35">
    <mergeCell ref="B30:I30"/>
    <mergeCell ref="B42:I42"/>
    <mergeCell ref="B43:I43"/>
    <mergeCell ref="B44:I44"/>
    <mergeCell ref="B45:I45"/>
    <mergeCell ref="B31:I31"/>
    <mergeCell ref="B32:I32"/>
    <mergeCell ref="B33:I33"/>
    <mergeCell ref="B34:I34"/>
    <mergeCell ref="B35:I35"/>
    <mergeCell ref="B46:I46"/>
    <mergeCell ref="B36:I36"/>
    <mergeCell ref="B37:I37"/>
    <mergeCell ref="B38:I38"/>
    <mergeCell ref="B40:I40"/>
    <mergeCell ref="B41:I41"/>
    <mergeCell ref="C17:I17"/>
    <mergeCell ref="C18:I18"/>
    <mergeCell ref="E29:F29"/>
    <mergeCell ref="C11:I11"/>
    <mergeCell ref="C12:I12"/>
    <mergeCell ref="C13:I13"/>
    <mergeCell ref="C14:I14"/>
    <mergeCell ref="C15:I15"/>
    <mergeCell ref="C7:I7"/>
    <mergeCell ref="C8:I8"/>
    <mergeCell ref="C9:I9"/>
    <mergeCell ref="C10:I10"/>
    <mergeCell ref="C16:I16"/>
    <mergeCell ref="B1:G1"/>
    <mergeCell ref="B2:I2"/>
    <mergeCell ref="B3:I3"/>
    <mergeCell ref="C5:I5"/>
    <mergeCell ref="C6:I6"/>
    <mergeCell ref="B4:I4"/>
  </mergeCells>
  <dataValidations count="1">
    <dataValidation allowBlank="1" showInputMessage="1" showErrorMessage="1" prompt="Click on the cell to the left to activate drop down menu." sqref="J16"/>
  </dataValidations>
  <hyperlinks>
    <hyperlink ref="B46" r:id="rId1"/>
    <hyperlink ref="B42:G42" r:id="rId2" display="ENERGY STAR Portfolio Manager- U.S. Property Types Definitions, and Use Details "/>
    <hyperlink ref="B45" r:id="rId3"/>
    <hyperlink ref="B43" r:id="rId4"/>
    <hyperlink ref="B44" r:id="rId5"/>
  </hyperlinks>
  <pageMargins left="0.25" right="0.25" top="0.75" bottom="0.75" header="0.3" footer="0.3"/>
  <pageSetup scale="35" orientation="portrait" r:id="rId6"/>
  <drawing r:id="rId7"/>
  <legacyDrawing r:id="rId8"/>
  <extLst>
    <ext xmlns:x14="http://schemas.microsoft.com/office/spreadsheetml/2009/9/main" uri="{CCE6A557-97BC-4b89-ADB6-D9C93CAAB3DF}">
      <x14:dataValidations xmlns:xm="http://schemas.microsoft.com/office/excel/2006/main" count="4">
        <x14:dataValidation type="list" allowBlank="1" showDropDown="1" showInputMessage="1" showErrorMessage="1">
          <x14:formula1>
            <xm:f>'Table 7-2a Bldg Activity Target'!$E$2:$F$2</xm:f>
          </x14:formula1>
          <xm:sqref>D17:I17</xm:sqref>
        </x14:dataValidation>
        <x14:dataValidation type="list" allowBlank="1" showInputMessage="1" showErrorMessage="1">
          <x14:formula1>
            <xm:f>'Table 7-2a Bldg Activity Target'!$C$5:$C$118</xm:f>
          </x14:formula1>
          <xm:sqref>B20:B28</xm:sqref>
        </x14:dataValidation>
        <x14:dataValidation type="list" allowBlank="1" showInputMessage="1" showErrorMessage="1">
          <x14:formula1>
            <xm:f>' Table 7-3 Operating Shifts'!$F$3:$H$3</xm:f>
          </x14:formula1>
          <xm:sqref>F20:F24</xm:sqref>
        </x14:dataValidation>
        <x14:dataValidation type="list" allowBlank="1" showInputMessage="1" showErrorMessage="1">
          <x14:formula1>
            <xm:f>'Climate Zones'!$A$2:$A$41</xm:f>
          </x14:formula1>
          <xm:sqref>C16:I16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
  <sheetViews>
    <sheetView showGridLines="0" workbookViewId="0">
      <selection activeCell="B19" sqref="B19"/>
    </sheetView>
  </sheetViews>
  <sheetFormatPr defaultColWidth="9" defaultRowHeight="15"/>
  <cols>
    <col min="1" max="1" width="6.5703125" style="23" customWidth="1"/>
    <col min="2" max="2" width="17.7109375" style="23" customWidth="1"/>
    <col min="3" max="3" width="23" style="23" customWidth="1"/>
    <col min="4" max="4" width="9" style="23"/>
    <col min="5" max="5" width="8.7109375" style="64"/>
    <col min="6" max="6" width="11" style="64" customWidth="1"/>
    <col min="7" max="16384" width="9" style="23"/>
  </cols>
  <sheetData>
    <row r="1" spans="1:6" ht="28.5" customHeight="1">
      <c r="A1" s="124" t="s">
        <v>255</v>
      </c>
      <c r="B1" s="124"/>
      <c r="C1" s="124"/>
      <c r="D1" s="124"/>
      <c r="E1" s="124"/>
      <c r="F1" s="124"/>
    </row>
    <row r="2" spans="1:6" ht="38.25">
      <c r="A2" s="69"/>
      <c r="B2" s="125" t="s">
        <v>284</v>
      </c>
      <c r="C2" s="125"/>
      <c r="D2" s="69"/>
      <c r="E2" s="71" t="s">
        <v>27</v>
      </c>
      <c r="F2" s="71" t="s">
        <v>28</v>
      </c>
    </row>
    <row r="3" spans="1:6">
      <c r="A3" s="125" t="s">
        <v>29</v>
      </c>
      <c r="B3" s="125" t="s">
        <v>30</v>
      </c>
      <c r="C3" s="51" t="s">
        <v>31</v>
      </c>
      <c r="D3" s="125" t="s">
        <v>32</v>
      </c>
      <c r="E3" s="127" t="s">
        <v>285</v>
      </c>
      <c r="F3" s="127" t="s">
        <v>285</v>
      </c>
    </row>
    <row r="4" spans="1:6">
      <c r="A4" s="125"/>
      <c r="B4" s="125"/>
      <c r="C4" s="51" t="s">
        <v>33</v>
      </c>
      <c r="D4" s="125"/>
      <c r="E4" s="127"/>
      <c r="F4" s="127"/>
    </row>
    <row r="5" spans="1:6" ht="25.5">
      <c r="A5" s="51"/>
      <c r="B5" s="51"/>
      <c r="C5" s="51" t="s">
        <v>283</v>
      </c>
      <c r="D5" s="51"/>
      <c r="E5" s="72" t="s">
        <v>251</v>
      </c>
      <c r="F5" s="72" t="s">
        <v>251</v>
      </c>
    </row>
    <row r="6" spans="1:6" ht="25.5">
      <c r="A6" s="36">
        <v>1</v>
      </c>
      <c r="B6" s="70" t="s">
        <v>34</v>
      </c>
      <c r="C6" s="70" t="s">
        <v>35</v>
      </c>
      <c r="D6" s="69"/>
      <c r="E6" s="72">
        <v>69</v>
      </c>
      <c r="F6" s="72">
        <v>71</v>
      </c>
    </row>
    <row r="7" spans="1:6" ht="25.5">
      <c r="A7" s="36">
        <v>2</v>
      </c>
      <c r="B7" s="70" t="s">
        <v>34</v>
      </c>
      <c r="C7" s="70" t="s">
        <v>36</v>
      </c>
      <c r="D7" s="69"/>
      <c r="E7" s="72">
        <v>69</v>
      </c>
      <c r="F7" s="72">
        <v>71</v>
      </c>
    </row>
    <row r="8" spans="1:6" ht="15.75">
      <c r="A8" s="36">
        <v>3</v>
      </c>
      <c r="B8" s="70" t="s">
        <v>37</v>
      </c>
      <c r="C8" s="70" t="s">
        <v>38</v>
      </c>
      <c r="D8" s="69"/>
      <c r="E8" s="72">
        <v>49</v>
      </c>
      <c r="F8" s="72">
        <v>51</v>
      </c>
    </row>
    <row r="9" spans="1:6" ht="15.75">
      <c r="A9" s="36">
        <v>4</v>
      </c>
      <c r="B9" s="70" t="s">
        <v>37</v>
      </c>
      <c r="C9" s="70" t="s">
        <v>39</v>
      </c>
      <c r="D9" s="69"/>
      <c r="E9" s="72">
        <v>102</v>
      </c>
      <c r="F9" s="72">
        <v>102</v>
      </c>
    </row>
    <row r="10" spans="1:6" ht="38.25">
      <c r="A10" s="36">
        <v>5</v>
      </c>
      <c r="B10" s="70" t="s">
        <v>37</v>
      </c>
      <c r="C10" s="70" t="s">
        <v>40</v>
      </c>
      <c r="D10" s="69"/>
      <c r="E10" s="72">
        <v>49</v>
      </c>
      <c r="F10" s="72">
        <v>50</v>
      </c>
    </row>
    <row r="11" spans="1:6" ht="15.75">
      <c r="A11" s="36">
        <v>6</v>
      </c>
      <c r="B11" s="70" t="s">
        <v>37</v>
      </c>
      <c r="C11" s="70" t="s">
        <v>41</v>
      </c>
      <c r="D11" s="69"/>
      <c r="E11" s="72">
        <v>48</v>
      </c>
      <c r="F11" s="72">
        <v>49</v>
      </c>
    </row>
    <row r="12" spans="1:6" ht="15.75">
      <c r="A12" s="36">
        <v>7</v>
      </c>
      <c r="B12" s="70" t="s">
        <v>37</v>
      </c>
      <c r="C12" s="70" t="s">
        <v>42</v>
      </c>
      <c r="D12" s="69"/>
      <c r="E12" s="72">
        <v>59</v>
      </c>
      <c r="F12" s="72">
        <v>59</v>
      </c>
    </row>
    <row r="13" spans="1:6" ht="15.75">
      <c r="A13" s="36">
        <v>8</v>
      </c>
      <c r="B13" s="70" t="s">
        <v>37</v>
      </c>
      <c r="C13" s="70" t="s">
        <v>43</v>
      </c>
      <c r="D13" s="69"/>
      <c r="E13" s="72">
        <v>49</v>
      </c>
      <c r="F13" s="72">
        <v>51</v>
      </c>
    </row>
    <row r="14" spans="1:6" ht="15.75">
      <c r="A14" s="36">
        <v>9</v>
      </c>
      <c r="B14" s="70" t="s">
        <v>37</v>
      </c>
      <c r="C14" s="70" t="s">
        <v>44</v>
      </c>
      <c r="D14" s="69"/>
      <c r="E14" s="72">
        <v>49</v>
      </c>
      <c r="F14" s="72">
        <v>51</v>
      </c>
    </row>
    <row r="15" spans="1:6" ht="25.5">
      <c r="A15" s="36">
        <v>10</v>
      </c>
      <c r="B15" s="70" t="s">
        <v>45</v>
      </c>
      <c r="C15" s="70" t="s">
        <v>14</v>
      </c>
      <c r="D15" s="69"/>
      <c r="E15" s="72">
        <v>55</v>
      </c>
      <c r="F15" s="72">
        <v>59</v>
      </c>
    </row>
    <row r="16" spans="1:6" ht="26.1" customHeight="1">
      <c r="A16" s="36">
        <v>11</v>
      </c>
      <c r="B16" s="70" t="s">
        <v>45</v>
      </c>
      <c r="C16" s="70" t="s">
        <v>247</v>
      </c>
      <c r="D16" s="69"/>
      <c r="E16" s="72">
        <v>55</v>
      </c>
      <c r="F16" s="72">
        <v>59</v>
      </c>
    </row>
    <row r="17" spans="1:6" ht="25.5">
      <c r="A17" s="36">
        <v>12</v>
      </c>
      <c r="B17" s="70" t="s">
        <v>45</v>
      </c>
      <c r="C17" s="70" t="s">
        <v>17</v>
      </c>
      <c r="D17" s="69"/>
      <c r="E17" s="72">
        <v>73</v>
      </c>
      <c r="F17" s="72">
        <v>78</v>
      </c>
    </row>
    <row r="18" spans="1:6" ht="25.5">
      <c r="A18" s="36">
        <v>13</v>
      </c>
      <c r="B18" s="70" t="s">
        <v>45</v>
      </c>
      <c r="C18" s="70" t="s">
        <v>47</v>
      </c>
      <c r="D18" s="69"/>
      <c r="E18" s="72">
        <v>55</v>
      </c>
      <c r="F18" s="72">
        <v>59</v>
      </c>
    </row>
    <row r="19" spans="1:6" ht="25.5">
      <c r="A19" s="36">
        <v>14</v>
      </c>
      <c r="B19" s="70" t="s">
        <v>45</v>
      </c>
      <c r="C19" s="70" t="s">
        <v>48</v>
      </c>
      <c r="D19" s="69"/>
      <c r="E19" s="72">
        <v>50</v>
      </c>
      <c r="F19" s="72">
        <v>52</v>
      </c>
    </row>
    <row r="20" spans="1:6" ht="26.1" customHeight="1">
      <c r="A20" s="36">
        <v>15</v>
      </c>
      <c r="B20" s="70" t="s">
        <v>45</v>
      </c>
      <c r="C20" s="70" t="s">
        <v>49</v>
      </c>
      <c r="D20" s="69"/>
      <c r="E20" s="72">
        <v>73</v>
      </c>
      <c r="F20" s="72">
        <v>78</v>
      </c>
    </row>
    <row r="21" spans="1:6" ht="25.5">
      <c r="A21" s="36">
        <v>16</v>
      </c>
      <c r="B21" s="70" t="s">
        <v>45</v>
      </c>
      <c r="C21" s="70" t="s">
        <v>50</v>
      </c>
      <c r="D21" s="69"/>
      <c r="E21" s="72">
        <v>73</v>
      </c>
      <c r="F21" s="72">
        <v>78</v>
      </c>
    </row>
    <row r="22" spans="1:6" ht="25.5">
      <c r="A22" s="36">
        <v>17</v>
      </c>
      <c r="B22" s="70" t="s">
        <v>45</v>
      </c>
      <c r="C22" s="70" t="s">
        <v>51</v>
      </c>
      <c r="D22" s="69"/>
      <c r="E22" s="72">
        <v>67</v>
      </c>
      <c r="F22" s="72">
        <v>70</v>
      </c>
    </row>
    <row r="23" spans="1:6" ht="25.5">
      <c r="A23" s="36">
        <v>18</v>
      </c>
      <c r="B23" s="70" t="s">
        <v>45</v>
      </c>
      <c r="C23" s="70" t="s">
        <v>52</v>
      </c>
      <c r="D23" s="69"/>
      <c r="E23" s="72">
        <v>67</v>
      </c>
      <c r="F23" s="72">
        <v>70</v>
      </c>
    </row>
    <row r="24" spans="1:6" ht="25.5">
      <c r="A24" s="36">
        <v>19</v>
      </c>
      <c r="B24" s="70" t="s">
        <v>45</v>
      </c>
      <c r="C24" s="70" t="s">
        <v>53</v>
      </c>
      <c r="D24" s="69"/>
      <c r="E24" s="72">
        <v>67</v>
      </c>
      <c r="F24" s="72">
        <v>70</v>
      </c>
    </row>
    <row r="25" spans="1:6" ht="25.5">
      <c r="A25" s="36">
        <v>20</v>
      </c>
      <c r="B25" s="70" t="s">
        <v>45</v>
      </c>
      <c r="C25" s="70" t="s">
        <v>54</v>
      </c>
      <c r="D25" s="69"/>
      <c r="E25" s="72">
        <v>55</v>
      </c>
      <c r="F25" s="72">
        <v>59</v>
      </c>
    </row>
    <row r="26" spans="1:6" ht="25.5">
      <c r="A26" s="36">
        <v>21</v>
      </c>
      <c r="B26" s="70" t="s">
        <v>45</v>
      </c>
      <c r="C26" s="70" t="s">
        <v>55</v>
      </c>
      <c r="D26" s="69"/>
      <c r="E26" s="72">
        <v>67</v>
      </c>
      <c r="F26" s="72">
        <v>70</v>
      </c>
    </row>
    <row r="27" spans="1:6" ht="25.5">
      <c r="A27" s="36">
        <v>22</v>
      </c>
      <c r="B27" s="70" t="s">
        <v>45</v>
      </c>
      <c r="C27" s="70" t="s">
        <v>16</v>
      </c>
      <c r="D27" s="69"/>
      <c r="E27" s="72">
        <v>73</v>
      </c>
      <c r="F27" s="72">
        <v>78</v>
      </c>
    </row>
    <row r="28" spans="1:6" ht="25.5">
      <c r="A28" s="36">
        <v>23</v>
      </c>
      <c r="B28" s="70" t="s">
        <v>45</v>
      </c>
      <c r="C28" s="70" t="s">
        <v>56</v>
      </c>
      <c r="D28" s="69"/>
      <c r="E28" s="72">
        <v>50</v>
      </c>
      <c r="F28" s="72">
        <v>52</v>
      </c>
    </row>
    <row r="29" spans="1:6" ht="25.5">
      <c r="A29" s="36">
        <v>24</v>
      </c>
      <c r="B29" s="70" t="s">
        <v>45</v>
      </c>
      <c r="C29" s="70" t="s">
        <v>57</v>
      </c>
      <c r="D29" s="69"/>
      <c r="E29" s="72">
        <v>67</v>
      </c>
      <c r="F29" s="72">
        <v>70</v>
      </c>
    </row>
    <row r="30" spans="1:6" ht="25.5">
      <c r="A30" s="36">
        <v>25</v>
      </c>
      <c r="B30" s="70" t="s">
        <v>45</v>
      </c>
      <c r="C30" s="70" t="s">
        <v>58</v>
      </c>
      <c r="D30" s="69"/>
      <c r="E30" s="72">
        <v>67</v>
      </c>
      <c r="F30" s="72">
        <v>70</v>
      </c>
    </row>
    <row r="31" spans="1:6" ht="25.5">
      <c r="A31" s="36">
        <v>26</v>
      </c>
      <c r="B31" s="70" t="s">
        <v>45</v>
      </c>
      <c r="C31" s="70" t="s">
        <v>59</v>
      </c>
      <c r="D31" s="69"/>
      <c r="E31" s="72">
        <v>73</v>
      </c>
      <c r="F31" s="72">
        <v>78</v>
      </c>
    </row>
    <row r="32" spans="1:6" ht="25.5">
      <c r="A32" s="36">
        <v>27</v>
      </c>
      <c r="B32" s="70" t="s">
        <v>45</v>
      </c>
      <c r="C32" s="70" t="s">
        <v>60</v>
      </c>
      <c r="D32" s="69"/>
      <c r="E32" s="72">
        <v>55</v>
      </c>
      <c r="F32" s="72">
        <v>59</v>
      </c>
    </row>
    <row r="33" spans="1:6" ht="51">
      <c r="A33" s="36">
        <v>28</v>
      </c>
      <c r="B33" s="70" t="s">
        <v>45</v>
      </c>
      <c r="C33" s="70" t="s">
        <v>61</v>
      </c>
      <c r="D33" s="69"/>
      <c r="E33" s="72">
        <v>67</v>
      </c>
      <c r="F33" s="72">
        <v>70</v>
      </c>
    </row>
    <row r="34" spans="1:6" ht="51">
      <c r="A34" s="36">
        <v>29</v>
      </c>
      <c r="B34" s="70" t="s">
        <v>45</v>
      </c>
      <c r="C34" s="70" t="s">
        <v>62</v>
      </c>
      <c r="D34" s="69"/>
      <c r="E34" s="72">
        <v>56</v>
      </c>
      <c r="F34" s="72">
        <v>59</v>
      </c>
    </row>
    <row r="35" spans="1:6" ht="51">
      <c r="A35" s="36">
        <v>30</v>
      </c>
      <c r="B35" s="70" t="s">
        <v>45</v>
      </c>
      <c r="C35" s="70" t="s">
        <v>63</v>
      </c>
      <c r="D35" s="69"/>
      <c r="E35" s="72">
        <v>55</v>
      </c>
      <c r="F35" s="72">
        <v>59</v>
      </c>
    </row>
    <row r="36" spans="1:6" ht="38.25">
      <c r="A36" s="36">
        <v>31</v>
      </c>
      <c r="B36" s="70" t="s">
        <v>45</v>
      </c>
      <c r="C36" s="70" t="s">
        <v>64</v>
      </c>
      <c r="D36" s="69"/>
      <c r="E36" s="72">
        <v>73</v>
      </c>
      <c r="F36" s="72">
        <v>78</v>
      </c>
    </row>
    <row r="37" spans="1:6" ht="51">
      <c r="A37" s="36">
        <v>32</v>
      </c>
      <c r="B37" s="70" t="s">
        <v>45</v>
      </c>
      <c r="C37" s="70" t="s">
        <v>65</v>
      </c>
      <c r="D37" s="69"/>
      <c r="E37" s="72">
        <v>50</v>
      </c>
      <c r="F37" s="72">
        <v>52</v>
      </c>
    </row>
    <row r="38" spans="1:6" ht="25.5">
      <c r="A38" s="36">
        <v>33</v>
      </c>
      <c r="B38" s="70" t="s">
        <v>45</v>
      </c>
      <c r="C38" s="70" t="s">
        <v>66</v>
      </c>
      <c r="D38" s="69"/>
      <c r="E38" s="72">
        <v>73</v>
      </c>
      <c r="F38" s="72">
        <v>78</v>
      </c>
    </row>
    <row r="39" spans="1:6" ht="25.5">
      <c r="A39" s="36">
        <v>34</v>
      </c>
      <c r="B39" s="70" t="s">
        <v>45</v>
      </c>
      <c r="C39" s="70" t="s">
        <v>67</v>
      </c>
      <c r="D39" s="69"/>
      <c r="E39" s="72">
        <v>67</v>
      </c>
      <c r="F39" s="72">
        <v>70</v>
      </c>
    </row>
    <row r="40" spans="1:6" ht="25.5">
      <c r="A40" s="36">
        <v>35</v>
      </c>
      <c r="B40" s="70" t="s">
        <v>68</v>
      </c>
      <c r="C40" s="70" t="s">
        <v>246</v>
      </c>
      <c r="D40" s="69"/>
      <c r="E40" s="72">
        <v>361</v>
      </c>
      <c r="F40" s="72">
        <v>378</v>
      </c>
    </row>
    <row r="41" spans="1:6" ht="25.5">
      <c r="A41" s="36">
        <v>36</v>
      </c>
      <c r="B41" s="70" t="s">
        <v>68</v>
      </c>
      <c r="C41" s="70" t="s">
        <v>69</v>
      </c>
      <c r="D41" s="69"/>
      <c r="E41" s="72">
        <v>244</v>
      </c>
      <c r="F41" s="72">
        <v>253</v>
      </c>
    </row>
    <row r="42" spans="1:6" ht="25.5">
      <c r="A42" s="36">
        <v>37</v>
      </c>
      <c r="B42" s="70" t="s">
        <v>68</v>
      </c>
      <c r="C42" s="70" t="s">
        <v>70</v>
      </c>
      <c r="D42" s="69"/>
      <c r="E42" s="72">
        <v>260</v>
      </c>
      <c r="F42" s="72">
        <v>269</v>
      </c>
    </row>
    <row r="43" spans="1:6" ht="25.5">
      <c r="A43" s="36">
        <v>38</v>
      </c>
      <c r="B43" s="70" t="s">
        <v>68</v>
      </c>
      <c r="C43" s="70" t="s">
        <v>71</v>
      </c>
      <c r="D43" s="69"/>
      <c r="E43" s="72">
        <v>427</v>
      </c>
      <c r="F43" s="72">
        <v>454</v>
      </c>
    </row>
    <row r="44" spans="1:6" ht="25.5">
      <c r="A44" s="36">
        <v>39</v>
      </c>
      <c r="B44" s="70" t="s">
        <v>68</v>
      </c>
      <c r="C44" s="70" t="s">
        <v>72</v>
      </c>
      <c r="D44" s="69"/>
      <c r="E44" s="72">
        <v>191</v>
      </c>
      <c r="F44" s="72">
        <v>198</v>
      </c>
    </row>
    <row r="45" spans="1:6" ht="25.5">
      <c r="A45" s="36">
        <v>40</v>
      </c>
      <c r="B45" s="70" t="s">
        <v>68</v>
      </c>
      <c r="C45" s="70" t="s">
        <v>73</v>
      </c>
      <c r="D45" s="69"/>
      <c r="E45" s="72">
        <v>260</v>
      </c>
      <c r="F45" s="72">
        <v>269</v>
      </c>
    </row>
    <row r="46" spans="1:6" ht="25.5">
      <c r="A46" s="36">
        <v>41</v>
      </c>
      <c r="B46" s="70" t="s">
        <v>68</v>
      </c>
      <c r="C46" s="70" t="s">
        <v>74</v>
      </c>
      <c r="D46" s="69"/>
      <c r="E46" s="72">
        <v>244</v>
      </c>
      <c r="F46" s="72">
        <v>253</v>
      </c>
    </row>
    <row r="47" spans="1:6" ht="25.5">
      <c r="A47" s="36">
        <v>42</v>
      </c>
      <c r="B47" s="70" t="s">
        <v>68</v>
      </c>
      <c r="C47" s="70" t="s">
        <v>75</v>
      </c>
      <c r="D47" s="69"/>
      <c r="E47" s="72">
        <v>184</v>
      </c>
      <c r="F47" s="72">
        <v>189</v>
      </c>
    </row>
    <row r="48" spans="1:6" ht="25.5">
      <c r="A48" s="36">
        <v>43</v>
      </c>
      <c r="B48" s="70" t="s">
        <v>68</v>
      </c>
      <c r="C48" s="70" t="s">
        <v>76</v>
      </c>
      <c r="D48" s="69"/>
      <c r="E48" s="72">
        <v>427</v>
      </c>
      <c r="F48" s="72">
        <v>454</v>
      </c>
    </row>
    <row r="49" spans="1:6" ht="25.5">
      <c r="A49" s="36">
        <v>44</v>
      </c>
      <c r="B49" s="70" t="s">
        <v>68</v>
      </c>
      <c r="C49" s="70" t="s">
        <v>77</v>
      </c>
      <c r="D49" s="69"/>
      <c r="E49" s="72">
        <v>361</v>
      </c>
      <c r="F49" s="72">
        <v>378</v>
      </c>
    </row>
    <row r="50" spans="1:6" ht="25.5">
      <c r="A50" s="36">
        <v>45</v>
      </c>
      <c r="B50" s="70" t="s">
        <v>68</v>
      </c>
      <c r="C50" s="70" t="s">
        <v>78</v>
      </c>
      <c r="D50" s="69"/>
      <c r="E50" s="72">
        <v>293</v>
      </c>
      <c r="F50" s="72">
        <v>308</v>
      </c>
    </row>
    <row r="51" spans="1:6" ht="25.5">
      <c r="A51" s="36">
        <v>46</v>
      </c>
      <c r="B51" s="70" t="s">
        <v>68</v>
      </c>
      <c r="C51" s="70" t="s">
        <v>79</v>
      </c>
      <c r="D51" s="69"/>
      <c r="E51" s="72">
        <v>361</v>
      </c>
      <c r="F51" s="72">
        <v>378</v>
      </c>
    </row>
    <row r="52" spans="1:6" ht="25.5">
      <c r="A52" s="36">
        <v>47</v>
      </c>
      <c r="B52" s="70" t="s">
        <v>68</v>
      </c>
      <c r="C52" s="70" t="s">
        <v>80</v>
      </c>
      <c r="D52" s="69"/>
      <c r="E52" s="72">
        <v>191</v>
      </c>
      <c r="F52" s="72">
        <v>198</v>
      </c>
    </row>
    <row r="53" spans="1:6" ht="25.5">
      <c r="A53" s="36">
        <v>48</v>
      </c>
      <c r="B53" s="70" t="s">
        <v>68</v>
      </c>
      <c r="C53" s="70" t="s">
        <v>81</v>
      </c>
      <c r="D53" s="69"/>
      <c r="E53" s="72">
        <v>68</v>
      </c>
      <c r="F53" s="72">
        <v>75</v>
      </c>
    </row>
    <row r="54" spans="1:6" ht="25.5">
      <c r="A54" s="36">
        <v>49</v>
      </c>
      <c r="B54" s="70" t="s">
        <v>68</v>
      </c>
      <c r="C54" s="70" t="s">
        <v>82</v>
      </c>
      <c r="D54" s="69"/>
      <c r="E54" s="72">
        <v>361</v>
      </c>
      <c r="F54" s="72">
        <v>378</v>
      </c>
    </row>
    <row r="55" spans="1:6" ht="25.5">
      <c r="A55" s="36">
        <v>50</v>
      </c>
      <c r="B55" s="70" t="s">
        <v>83</v>
      </c>
      <c r="C55" s="70" t="s">
        <v>84</v>
      </c>
      <c r="D55" s="69"/>
      <c r="E55" s="72">
        <v>90</v>
      </c>
      <c r="F55" s="72">
        <v>96</v>
      </c>
    </row>
    <row r="56" spans="1:6" ht="25.5">
      <c r="A56" s="36">
        <v>51</v>
      </c>
      <c r="B56" s="70" t="s">
        <v>83</v>
      </c>
      <c r="C56" s="70" t="s">
        <v>85</v>
      </c>
      <c r="D56" s="69"/>
      <c r="E56" s="72">
        <v>215</v>
      </c>
      <c r="F56" s="72">
        <v>215</v>
      </c>
    </row>
    <row r="57" spans="1:6" ht="38.25">
      <c r="A57" s="36">
        <v>52</v>
      </c>
      <c r="B57" s="70" t="s">
        <v>83</v>
      </c>
      <c r="C57" s="70" t="s">
        <v>248</v>
      </c>
      <c r="D57" s="36">
        <v>3</v>
      </c>
      <c r="E57" s="72" t="s">
        <v>249</v>
      </c>
      <c r="F57" s="72" t="s">
        <v>249</v>
      </c>
    </row>
    <row r="58" spans="1:6" ht="38.25">
      <c r="A58" s="36">
        <v>53</v>
      </c>
      <c r="B58" s="70" t="s">
        <v>83</v>
      </c>
      <c r="C58" s="70" t="s">
        <v>87</v>
      </c>
      <c r="D58" s="69"/>
      <c r="E58" s="72">
        <v>90</v>
      </c>
      <c r="F58" s="72">
        <v>96</v>
      </c>
    </row>
    <row r="59" spans="1:6" ht="15.75">
      <c r="A59" s="36">
        <v>54</v>
      </c>
      <c r="B59" s="70" t="s">
        <v>83</v>
      </c>
      <c r="C59" s="70" t="s">
        <v>88</v>
      </c>
      <c r="D59" s="69"/>
      <c r="E59" s="72">
        <v>78</v>
      </c>
      <c r="F59" s="72">
        <v>82</v>
      </c>
    </row>
    <row r="60" spans="1:6" ht="15.75">
      <c r="A60" s="36">
        <v>55</v>
      </c>
      <c r="B60" s="70" t="s">
        <v>83</v>
      </c>
      <c r="C60" s="70" t="s">
        <v>89</v>
      </c>
      <c r="D60" s="69"/>
      <c r="E60" s="72">
        <v>78</v>
      </c>
      <c r="F60" s="72">
        <v>82</v>
      </c>
    </row>
    <row r="61" spans="1:6" ht="25.5">
      <c r="A61" s="36">
        <v>56</v>
      </c>
      <c r="B61" s="70" t="s">
        <v>83</v>
      </c>
      <c r="C61" s="70" t="s">
        <v>90</v>
      </c>
      <c r="D61" s="69"/>
      <c r="E61" s="72">
        <v>90</v>
      </c>
      <c r="F61" s="72">
        <v>96</v>
      </c>
    </row>
    <row r="62" spans="1:6" ht="15.75">
      <c r="A62" s="36">
        <v>57</v>
      </c>
      <c r="B62" s="70" t="s">
        <v>83</v>
      </c>
      <c r="C62" s="70" t="s">
        <v>91</v>
      </c>
      <c r="D62" s="69"/>
      <c r="E62" s="72">
        <v>196</v>
      </c>
      <c r="F62" s="72">
        <v>196</v>
      </c>
    </row>
    <row r="63" spans="1:6" ht="15.75">
      <c r="A63" s="36">
        <v>58</v>
      </c>
      <c r="B63" s="70" t="s">
        <v>92</v>
      </c>
      <c r="C63" s="70" t="s">
        <v>93</v>
      </c>
      <c r="D63" s="69"/>
      <c r="E63" s="72">
        <v>88</v>
      </c>
      <c r="F63" s="72">
        <v>90</v>
      </c>
    </row>
    <row r="64" spans="1:6" ht="15.75">
      <c r="A64" s="36">
        <v>59</v>
      </c>
      <c r="B64" s="70" t="s">
        <v>92</v>
      </c>
      <c r="C64" s="70" t="s">
        <v>94</v>
      </c>
      <c r="D64" s="69"/>
      <c r="E64" s="72">
        <v>68</v>
      </c>
      <c r="F64" s="72">
        <v>72</v>
      </c>
    </row>
    <row r="65" spans="1:6" ht="15.75">
      <c r="A65" s="36">
        <v>60</v>
      </c>
      <c r="B65" s="70" t="s">
        <v>92</v>
      </c>
      <c r="C65" s="70" t="s">
        <v>95</v>
      </c>
      <c r="D65" s="69"/>
      <c r="E65" s="72">
        <v>74</v>
      </c>
      <c r="F65" s="72">
        <v>77</v>
      </c>
    </row>
    <row r="66" spans="1:6" ht="15.75">
      <c r="A66" s="36">
        <v>61</v>
      </c>
      <c r="B66" s="70" t="s">
        <v>92</v>
      </c>
      <c r="C66" s="70" t="s">
        <v>96</v>
      </c>
      <c r="D66" s="69"/>
      <c r="E66" s="72">
        <v>32</v>
      </c>
      <c r="F66" s="72">
        <v>33</v>
      </c>
    </row>
    <row r="67" spans="1:6" ht="15.75">
      <c r="A67" s="36">
        <v>62</v>
      </c>
      <c r="B67" s="70" t="s">
        <v>92</v>
      </c>
      <c r="C67" s="70" t="s">
        <v>97</v>
      </c>
      <c r="D67" s="69"/>
      <c r="E67" s="72">
        <v>101</v>
      </c>
      <c r="F67" s="72">
        <v>106</v>
      </c>
    </row>
    <row r="68" spans="1:6" ht="15.75">
      <c r="A68" s="36">
        <v>63</v>
      </c>
      <c r="B68" s="70" t="s">
        <v>92</v>
      </c>
      <c r="C68" s="70" t="s">
        <v>98</v>
      </c>
      <c r="D68" s="69"/>
      <c r="E68" s="72">
        <v>88</v>
      </c>
      <c r="F68" s="72">
        <v>90</v>
      </c>
    </row>
    <row r="69" spans="1:6" ht="15.75">
      <c r="A69" s="36">
        <v>64</v>
      </c>
      <c r="B69" s="70" t="s">
        <v>92</v>
      </c>
      <c r="C69" s="70" t="s">
        <v>88</v>
      </c>
      <c r="D69" s="69"/>
      <c r="E69" s="72">
        <v>78</v>
      </c>
      <c r="F69" s="72">
        <v>82</v>
      </c>
    </row>
    <row r="70" spans="1:6" ht="15.75">
      <c r="A70" s="36">
        <v>65</v>
      </c>
      <c r="B70" s="70" t="s">
        <v>92</v>
      </c>
      <c r="C70" s="70" t="s">
        <v>89</v>
      </c>
      <c r="D70" s="69"/>
      <c r="E70" s="72">
        <v>78</v>
      </c>
      <c r="F70" s="72">
        <v>82</v>
      </c>
    </row>
    <row r="71" spans="1:6" ht="25.5">
      <c r="A71" s="36">
        <v>66</v>
      </c>
      <c r="B71" s="70" t="s">
        <v>92</v>
      </c>
      <c r="C71" s="70" t="s">
        <v>99</v>
      </c>
      <c r="D71" s="69"/>
      <c r="E71" s="72">
        <v>71</v>
      </c>
      <c r="F71" s="72">
        <v>74</v>
      </c>
    </row>
    <row r="72" spans="1:6" ht="38.25">
      <c r="A72" s="36">
        <v>67</v>
      </c>
      <c r="B72" s="70" t="s">
        <v>100</v>
      </c>
      <c r="C72" s="70" t="s">
        <v>101</v>
      </c>
      <c r="D72" s="36">
        <v>4</v>
      </c>
      <c r="E72" s="72" t="s">
        <v>252</v>
      </c>
      <c r="F72" s="72" t="s">
        <v>252</v>
      </c>
    </row>
    <row r="73" spans="1:6">
      <c r="A73" s="36">
        <v>68</v>
      </c>
      <c r="B73" s="70" t="s">
        <v>102</v>
      </c>
      <c r="C73" s="70" t="s">
        <v>250</v>
      </c>
      <c r="D73" s="36">
        <v>3</v>
      </c>
      <c r="E73" s="72">
        <v>60</v>
      </c>
      <c r="F73" s="72">
        <v>65</v>
      </c>
    </row>
    <row r="74" spans="1:6" ht="38.25">
      <c r="A74" s="36">
        <v>69</v>
      </c>
      <c r="B74" s="70" t="s">
        <v>102</v>
      </c>
      <c r="C74" s="70" t="s">
        <v>103</v>
      </c>
      <c r="D74" s="69"/>
      <c r="E74" s="72">
        <v>63</v>
      </c>
      <c r="F74" s="72">
        <v>66</v>
      </c>
    </row>
    <row r="75" spans="1:6" ht="25.5">
      <c r="A75" s="36">
        <v>70</v>
      </c>
      <c r="B75" s="70" t="s">
        <v>102</v>
      </c>
      <c r="C75" s="70" t="s">
        <v>104</v>
      </c>
      <c r="D75" s="69"/>
      <c r="E75" s="72">
        <v>69</v>
      </c>
      <c r="F75" s="72">
        <v>71</v>
      </c>
    </row>
    <row r="76" spans="1:6" ht="25.5">
      <c r="A76" s="36">
        <v>71</v>
      </c>
      <c r="B76" s="70" t="s">
        <v>102</v>
      </c>
      <c r="C76" s="70" t="s">
        <v>105</v>
      </c>
      <c r="D76" s="69"/>
      <c r="E76" s="72">
        <v>66</v>
      </c>
      <c r="F76" s="72">
        <v>69</v>
      </c>
    </row>
    <row r="77" spans="1:6" ht="25.5">
      <c r="A77" s="36">
        <v>72</v>
      </c>
      <c r="B77" s="70" t="s">
        <v>102</v>
      </c>
      <c r="C77" s="70" t="s">
        <v>106</v>
      </c>
      <c r="D77" s="36">
        <v>3</v>
      </c>
      <c r="E77" s="72">
        <v>60</v>
      </c>
      <c r="F77" s="72">
        <v>65</v>
      </c>
    </row>
    <row r="78" spans="1:6" ht="15.75">
      <c r="A78" s="36">
        <v>73</v>
      </c>
      <c r="B78" s="70" t="s">
        <v>102</v>
      </c>
      <c r="C78" s="70" t="s">
        <v>107</v>
      </c>
      <c r="D78" s="69"/>
      <c r="E78" s="72">
        <v>66</v>
      </c>
      <c r="F78" s="72">
        <v>68</v>
      </c>
    </row>
    <row r="79" spans="1:6" ht="15.75">
      <c r="A79" s="36">
        <v>74</v>
      </c>
      <c r="B79" s="70" t="s">
        <v>102</v>
      </c>
      <c r="C79" s="70" t="s">
        <v>108</v>
      </c>
      <c r="D79" s="69"/>
      <c r="E79" s="72">
        <v>90</v>
      </c>
      <c r="F79" s="72">
        <v>96</v>
      </c>
    </row>
    <row r="80" spans="1:6" ht="15.75">
      <c r="A80" s="36">
        <v>75</v>
      </c>
      <c r="B80" s="70" t="s">
        <v>102</v>
      </c>
      <c r="C80" s="70" t="s">
        <v>109</v>
      </c>
      <c r="D80" s="69"/>
      <c r="E80" s="72">
        <v>66</v>
      </c>
      <c r="F80" s="72">
        <v>68</v>
      </c>
    </row>
    <row r="81" spans="1:6" ht="15.75">
      <c r="A81" s="36">
        <v>76</v>
      </c>
      <c r="B81" s="70" t="s">
        <v>110</v>
      </c>
      <c r="C81" s="70" t="s">
        <v>111</v>
      </c>
      <c r="D81" s="69"/>
      <c r="E81" s="72">
        <v>101</v>
      </c>
      <c r="F81" s="72">
        <v>106</v>
      </c>
    </row>
    <row r="82" spans="1:6" ht="15.75">
      <c r="A82" s="36">
        <v>77</v>
      </c>
      <c r="B82" s="70" t="s">
        <v>110</v>
      </c>
      <c r="C82" s="70" t="s">
        <v>112</v>
      </c>
      <c r="D82" s="69"/>
      <c r="E82" s="72">
        <v>65</v>
      </c>
      <c r="F82" s="72">
        <v>68</v>
      </c>
    </row>
    <row r="83" spans="1:6" ht="15.75">
      <c r="A83" s="36">
        <v>78</v>
      </c>
      <c r="B83" s="70" t="s">
        <v>110</v>
      </c>
      <c r="C83" s="70" t="s">
        <v>113</v>
      </c>
      <c r="D83" s="69"/>
      <c r="E83" s="72">
        <v>56</v>
      </c>
      <c r="F83" s="72">
        <v>59</v>
      </c>
    </row>
    <row r="84" spans="1:6" ht="15.75">
      <c r="A84" s="36">
        <v>79</v>
      </c>
      <c r="B84" s="70" t="s">
        <v>110</v>
      </c>
      <c r="C84" s="70" t="s">
        <v>114</v>
      </c>
      <c r="D84" s="69"/>
      <c r="E84" s="72">
        <v>51</v>
      </c>
      <c r="F84" s="72">
        <v>54</v>
      </c>
    </row>
    <row r="85" spans="1:6" ht="15.75">
      <c r="A85" s="36">
        <v>80</v>
      </c>
      <c r="B85" s="70" t="s">
        <v>110</v>
      </c>
      <c r="C85" s="70" t="s">
        <v>115</v>
      </c>
      <c r="D85" s="69"/>
      <c r="E85" s="72">
        <v>65</v>
      </c>
      <c r="F85" s="72">
        <v>68</v>
      </c>
    </row>
    <row r="86" spans="1:6" ht="15.75">
      <c r="A86" s="36">
        <v>81</v>
      </c>
      <c r="B86" s="70" t="s">
        <v>110</v>
      </c>
      <c r="C86" s="70" t="s">
        <v>97</v>
      </c>
      <c r="D86" s="69"/>
      <c r="E86" s="72">
        <v>101</v>
      </c>
      <c r="F86" s="72">
        <v>106</v>
      </c>
    </row>
    <row r="87" spans="1:6" ht="15.75">
      <c r="A87" s="36">
        <v>82</v>
      </c>
      <c r="B87" s="70" t="s">
        <v>110</v>
      </c>
      <c r="C87" s="70" t="s">
        <v>56</v>
      </c>
      <c r="D87" s="69"/>
      <c r="E87" s="72">
        <v>50</v>
      </c>
      <c r="F87" s="72">
        <v>52</v>
      </c>
    </row>
    <row r="88" spans="1:6" ht="25.5">
      <c r="A88" s="36">
        <v>83</v>
      </c>
      <c r="B88" s="70" t="s">
        <v>110</v>
      </c>
      <c r="C88" s="70" t="s">
        <v>116</v>
      </c>
      <c r="D88" s="69"/>
      <c r="E88" s="72">
        <v>55</v>
      </c>
      <c r="F88" s="72">
        <v>59</v>
      </c>
    </row>
    <row r="89" spans="1:6" ht="15.75">
      <c r="A89" s="36">
        <v>84</v>
      </c>
      <c r="B89" s="70" t="s">
        <v>110</v>
      </c>
      <c r="C89" s="70" t="s">
        <v>117</v>
      </c>
      <c r="D89" s="69"/>
      <c r="E89" s="72">
        <v>66</v>
      </c>
      <c r="F89" s="72">
        <v>69</v>
      </c>
    </row>
    <row r="90" spans="1:6" ht="15.75">
      <c r="A90" s="36">
        <v>85</v>
      </c>
      <c r="B90" s="70" t="s">
        <v>118</v>
      </c>
      <c r="C90" s="70" t="s">
        <v>119</v>
      </c>
      <c r="D90" s="69"/>
      <c r="E90" s="72">
        <v>39</v>
      </c>
      <c r="F90" s="72">
        <v>42</v>
      </c>
    </row>
    <row r="91" spans="1:6" ht="15.75">
      <c r="A91" s="36">
        <v>86</v>
      </c>
      <c r="B91" s="70" t="s">
        <v>120</v>
      </c>
      <c r="C91" s="70" t="s">
        <v>121</v>
      </c>
      <c r="D91" s="69"/>
      <c r="E91" s="72">
        <v>59</v>
      </c>
      <c r="F91" s="72">
        <v>66</v>
      </c>
    </row>
    <row r="92" spans="1:6" ht="25.5">
      <c r="A92" s="36">
        <v>87</v>
      </c>
      <c r="B92" s="70" t="s">
        <v>120</v>
      </c>
      <c r="C92" s="70" t="s">
        <v>69</v>
      </c>
      <c r="D92" s="69"/>
      <c r="E92" s="72">
        <v>260</v>
      </c>
      <c r="F92" s="72">
        <v>269</v>
      </c>
    </row>
    <row r="93" spans="1:6" ht="25.5">
      <c r="A93" s="36">
        <v>88</v>
      </c>
      <c r="B93" s="70" t="s">
        <v>120</v>
      </c>
      <c r="C93" s="70" t="s">
        <v>70</v>
      </c>
      <c r="D93" s="69"/>
      <c r="E93" s="72">
        <v>244</v>
      </c>
      <c r="F93" s="72">
        <v>253</v>
      </c>
    </row>
    <row r="94" spans="1:6">
      <c r="A94" s="36">
        <v>89</v>
      </c>
      <c r="B94" s="70" t="s">
        <v>120</v>
      </c>
      <c r="C94" s="70" t="s">
        <v>122</v>
      </c>
      <c r="D94" s="36">
        <v>5</v>
      </c>
      <c r="E94" s="72">
        <v>58</v>
      </c>
      <c r="F94" s="72">
        <v>64</v>
      </c>
    </row>
    <row r="95" spans="1:6" ht="25.5">
      <c r="A95" s="36">
        <v>90</v>
      </c>
      <c r="B95" s="70" t="s">
        <v>120</v>
      </c>
      <c r="C95" s="70" t="s">
        <v>123</v>
      </c>
      <c r="D95" s="36">
        <v>5</v>
      </c>
      <c r="E95" s="72">
        <v>58</v>
      </c>
      <c r="F95" s="72">
        <v>64</v>
      </c>
    </row>
    <row r="96" spans="1:6" ht="25.5">
      <c r="A96" s="36">
        <v>91</v>
      </c>
      <c r="B96" s="70" t="s">
        <v>120</v>
      </c>
      <c r="C96" s="70" t="s">
        <v>124</v>
      </c>
      <c r="D96" s="69"/>
      <c r="E96" s="72">
        <v>55</v>
      </c>
      <c r="F96" s="72">
        <v>62</v>
      </c>
    </row>
    <row r="97" spans="1:6" ht="25.5">
      <c r="A97" s="36">
        <v>92</v>
      </c>
      <c r="B97" s="70" t="s">
        <v>120</v>
      </c>
      <c r="C97" s="70" t="s">
        <v>125</v>
      </c>
      <c r="D97" s="69"/>
      <c r="E97" s="72">
        <v>68</v>
      </c>
      <c r="F97" s="72">
        <v>75</v>
      </c>
    </row>
    <row r="98" spans="1:6" ht="15.75">
      <c r="A98" s="36">
        <v>93</v>
      </c>
      <c r="B98" s="70" t="s">
        <v>120</v>
      </c>
      <c r="C98" s="70" t="s">
        <v>126</v>
      </c>
      <c r="D98" s="36">
        <v>4</v>
      </c>
      <c r="E98" s="73"/>
      <c r="F98" s="73"/>
    </row>
    <row r="99" spans="1:6" ht="15.75">
      <c r="A99" s="36">
        <v>94</v>
      </c>
      <c r="B99" s="70" t="s">
        <v>120</v>
      </c>
      <c r="C99" s="70" t="s">
        <v>127</v>
      </c>
      <c r="D99" s="69"/>
      <c r="E99" s="72">
        <v>68</v>
      </c>
      <c r="F99" s="72">
        <v>75</v>
      </c>
    </row>
    <row r="100" spans="1:6" ht="38.25">
      <c r="A100" s="36">
        <v>95</v>
      </c>
      <c r="B100" s="70" t="s">
        <v>120</v>
      </c>
      <c r="C100" s="70" t="s">
        <v>128</v>
      </c>
      <c r="D100" s="36">
        <v>4</v>
      </c>
      <c r="E100" s="72" t="s">
        <v>252</v>
      </c>
      <c r="F100" s="72" t="s">
        <v>252</v>
      </c>
    </row>
    <row r="101" spans="1:6" ht="25.5">
      <c r="A101" s="36">
        <v>96</v>
      </c>
      <c r="B101" s="70" t="s">
        <v>120</v>
      </c>
      <c r="C101" s="70" t="s">
        <v>80</v>
      </c>
      <c r="D101" s="69"/>
      <c r="E101" s="72">
        <v>191</v>
      </c>
      <c r="F101" s="72">
        <v>198</v>
      </c>
    </row>
    <row r="102" spans="1:6" ht="25.5">
      <c r="A102" s="36">
        <v>97</v>
      </c>
      <c r="B102" s="70" t="s">
        <v>120</v>
      </c>
      <c r="C102" s="70" t="s">
        <v>81</v>
      </c>
      <c r="D102" s="69"/>
      <c r="E102" s="72">
        <v>68</v>
      </c>
      <c r="F102" s="72">
        <v>75</v>
      </c>
    </row>
    <row r="103" spans="1:6" ht="25.5">
      <c r="A103" s="36">
        <v>98</v>
      </c>
      <c r="B103" s="70" t="s">
        <v>120</v>
      </c>
      <c r="C103" s="70" t="s">
        <v>129</v>
      </c>
      <c r="D103" s="36">
        <v>5</v>
      </c>
      <c r="E103" s="72">
        <v>58</v>
      </c>
      <c r="F103" s="72">
        <v>64</v>
      </c>
    </row>
    <row r="104" spans="1:6" ht="38.25">
      <c r="A104" s="36">
        <v>99</v>
      </c>
      <c r="B104" s="70" t="s">
        <v>120</v>
      </c>
      <c r="C104" s="70" t="s">
        <v>130</v>
      </c>
      <c r="D104" s="36">
        <v>4</v>
      </c>
      <c r="E104" s="72" t="s">
        <v>252</v>
      </c>
      <c r="F104" s="72" t="s">
        <v>252</v>
      </c>
    </row>
    <row r="105" spans="1:6" ht="38.25">
      <c r="A105" s="36">
        <v>100</v>
      </c>
      <c r="B105" s="70" t="s">
        <v>131</v>
      </c>
      <c r="C105" s="70" t="s">
        <v>132</v>
      </c>
      <c r="D105" s="36">
        <v>6</v>
      </c>
      <c r="E105" s="72" t="s">
        <v>253</v>
      </c>
      <c r="F105" s="72" t="s">
        <v>253</v>
      </c>
    </row>
    <row r="106" spans="1:6" ht="25.5">
      <c r="A106" s="36">
        <v>101</v>
      </c>
      <c r="B106" s="70" t="s">
        <v>131</v>
      </c>
      <c r="C106" s="70" t="s">
        <v>133</v>
      </c>
      <c r="D106" s="69"/>
      <c r="E106" s="72">
        <v>237</v>
      </c>
      <c r="F106" s="72">
        <v>249</v>
      </c>
    </row>
    <row r="107" spans="1:6" ht="38.25">
      <c r="A107" s="36">
        <v>102</v>
      </c>
      <c r="B107" s="70" t="s">
        <v>131</v>
      </c>
      <c r="C107" s="70" t="s">
        <v>134</v>
      </c>
      <c r="D107" s="69"/>
      <c r="E107" s="72">
        <v>66</v>
      </c>
      <c r="F107" s="72">
        <v>69</v>
      </c>
    </row>
    <row r="108" spans="1:6" ht="38.25">
      <c r="A108" s="36">
        <v>103</v>
      </c>
      <c r="B108" s="70" t="s">
        <v>135</v>
      </c>
      <c r="C108" s="70" t="s">
        <v>136</v>
      </c>
      <c r="D108" s="69"/>
      <c r="E108" s="72">
        <v>66</v>
      </c>
      <c r="F108" s="72">
        <v>69</v>
      </c>
    </row>
    <row r="109" spans="1:6" ht="25.5">
      <c r="A109" s="36">
        <v>104</v>
      </c>
      <c r="B109" s="70" t="s">
        <v>135</v>
      </c>
      <c r="C109" s="70" t="s">
        <v>137</v>
      </c>
      <c r="D109" s="69"/>
      <c r="E109" s="72">
        <v>36</v>
      </c>
      <c r="F109" s="72">
        <v>39</v>
      </c>
    </row>
    <row r="110" spans="1:6" ht="25.5">
      <c r="A110" s="36">
        <v>105</v>
      </c>
      <c r="B110" s="70" t="s">
        <v>135</v>
      </c>
      <c r="C110" s="70" t="s">
        <v>138</v>
      </c>
      <c r="D110" s="69"/>
      <c r="E110" s="72">
        <v>60</v>
      </c>
      <c r="F110" s="72">
        <v>64</v>
      </c>
    </row>
    <row r="111" spans="1:6" ht="25.5">
      <c r="A111" s="36">
        <v>106</v>
      </c>
      <c r="B111" s="70" t="s">
        <v>135</v>
      </c>
      <c r="C111" s="70" t="s">
        <v>139</v>
      </c>
      <c r="D111" s="69"/>
      <c r="E111" s="72">
        <v>41</v>
      </c>
      <c r="F111" s="72">
        <v>44</v>
      </c>
    </row>
    <row r="112" spans="1:6" ht="15.75">
      <c r="A112" s="36">
        <v>107</v>
      </c>
      <c r="B112" s="70" t="s">
        <v>135</v>
      </c>
      <c r="C112" s="70" t="s">
        <v>140</v>
      </c>
      <c r="D112" s="69"/>
      <c r="E112" s="72">
        <v>66</v>
      </c>
      <c r="F112" s="72">
        <v>69</v>
      </c>
    </row>
    <row r="113" spans="1:6" ht="38.25">
      <c r="A113" s="36">
        <v>108</v>
      </c>
      <c r="B113" s="70" t="s">
        <v>141</v>
      </c>
      <c r="C113" s="70" t="s">
        <v>142</v>
      </c>
      <c r="D113" s="36">
        <v>7</v>
      </c>
      <c r="E113" s="72" t="s">
        <v>254</v>
      </c>
      <c r="F113" s="72" t="s">
        <v>254</v>
      </c>
    </row>
    <row r="114" spans="1:6" ht="38.25">
      <c r="A114" s="36">
        <v>109</v>
      </c>
      <c r="B114" s="70" t="s">
        <v>141</v>
      </c>
      <c r="C114" s="70" t="s">
        <v>143</v>
      </c>
      <c r="D114" s="36">
        <v>7</v>
      </c>
      <c r="E114" s="72" t="s">
        <v>254</v>
      </c>
      <c r="F114" s="72" t="s">
        <v>254</v>
      </c>
    </row>
    <row r="115" spans="1:6" ht="15.75">
      <c r="A115" s="36">
        <v>110</v>
      </c>
      <c r="B115" s="70" t="s">
        <v>144</v>
      </c>
      <c r="C115" s="70" t="s">
        <v>145</v>
      </c>
      <c r="D115" s="69"/>
      <c r="E115" s="72">
        <v>36</v>
      </c>
      <c r="F115" s="72">
        <v>44</v>
      </c>
    </row>
    <row r="116" spans="1:6" ht="15.75">
      <c r="A116" s="36">
        <v>111</v>
      </c>
      <c r="B116" s="70" t="s">
        <v>144</v>
      </c>
      <c r="C116" s="70" t="s">
        <v>146</v>
      </c>
      <c r="D116" s="69"/>
      <c r="E116" s="72">
        <v>36</v>
      </c>
      <c r="F116" s="72">
        <v>44</v>
      </c>
    </row>
    <row r="117" spans="1:6" ht="25.5">
      <c r="A117" s="36">
        <v>112</v>
      </c>
      <c r="B117" s="70" t="s">
        <v>144</v>
      </c>
      <c r="C117" s="70" t="s">
        <v>147</v>
      </c>
      <c r="D117" s="69"/>
      <c r="E117" s="72">
        <v>36</v>
      </c>
      <c r="F117" s="72">
        <v>44</v>
      </c>
    </row>
    <row r="118" spans="1:6" ht="15.75">
      <c r="A118" s="36">
        <v>113</v>
      </c>
      <c r="B118" s="70" t="s">
        <v>144</v>
      </c>
      <c r="C118" s="70" t="s">
        <v>148</v>
      </c>
      <c r="D118" s="69"/>
      <c r="E118" s="72">
        <v>121</v>
      </c>
      <c r="F118" s="72">
        <v>126</v>
      </c>
    </row>
    <row r="119" spans="1:6">
      <c r="A119" s="62" t="s">
        <v>149</v>
      </c>
      <c r="B119" s="126" t="s">
        <v>150</v>
      </c>
      <c r="C119" s="126"/>
      <c r="D119" s="126"/>
      <c r="E119" s="126"/>
      <c r="F119" s="126"/>
    </row>
    <row r="120" spans="1:6" ht="36.75" customHeight="1">
      <c r="A120" s="62"/>
      <c r="B120" s="126" t="s">
        <v>151</v>
      </c>
      <c r="C120" s="126"/>
      <c r="D120" s="126"/>
      <c r="E120" s="126"/>
      <c r="F120" s="126"/>
    </row>
    <row r="121" spans="1:6" ht="150.75" customHeight="1">
      <c r="A121" s="63"/>
      <c r="B121" s="63"/>
      <c r="C121" s="126" t="s">
        <v>256</v>
      </c>
      <c r="D121" s="126"/>
      <c r="E121" s="126"/>
      <c r="F121" s="126"/>
    </row>
    <row r="122" spans="1:6" ht="90.75" customHeight="1">
      <c r="A122" s="63"/>
      <c r="B122" s="63"/>
      <c r="C122" s="126" t="s">
        <v>257</v>
      </c>
      <c r="D122" s="126"/>
      <c r="E122" s="126"/>
      <c r="F122" s="126"/>
    </row>
    <row r="123" spans="1:6" ht="15.75">
      <c r="A123" s="63"/>
      <c r="B123" s="126" t="s">
        <v>152</v>
      </c>
      <c r="C123" s="126"/>
      <c r="D123" s="126"/>
      <c r="E123" s="126"/>
      <c r="F123" s="126"/>
    </row>
    <row r="124" spans="1:6" ht="15.75">
      <c r="A124" s="63"/>
      <c r="B124" s="126" t="s">
        <v>153</v>
      </c>
      <c r="C124" s="126"/>
      <c r="D124" s="126"/>
      <c r="E124" s="126"/>
      <c r="F124" s="126"/>
    </row>
    <row r="125" spans="1:6" ht="15.75">
      <c r="A125" s="63"/>
      <c r="B125" s="126" t="s">
        <v>154</v>
      </c>
      <c r="C125" s="126"/>
      <c r="D125" s="126"/>
      <c r="E125" s="126"/>
      <c r="F125" s="126"/>
    </row>
    <row r="126" spans="1:6" ht="27.75" customHeight="1">
      <c r="A126" s="63"/>
      <c r="B126" s="126" t="s">
        <v>155</v>
      </c>
      <c r="C126" s="126"/>
      <c r="D126" s="126"/>
      <c r="E126" s="126"/>
      <c r="F126" s="126"/>
    </row>
    <row r="127" spans="1:6" ht="28.5" customHeight="1">
      <c r="A127" s="63"/>
      <c r="B127" s="126" t="s">
        <v>156</v>
      </c>
      <c r="C127" s="126"/>
      <c r="D127" s="126"/>
      <c r="E127" s="126"/>
      <c r="F127" s="126"/>
    </row>
  </sheetData>
  <sheetProtection algorithmName="SHA-512" hashValue="Yy3Eenm5AkrktN3Drzshvlf78YR1YeevlmiuPi2a/HwS+kwPNa7U0afnanVdOX4j0JJ8/itiLagkmjzT8HqnDQ==" saltValue="RdzmT0utjmtZmSVTcqJEfw==" spinCount="100000" sheet="1" objects="1" scenarios="1"/>
  <mergeCells count="16">
    <mergeCell ref="B127:F127"/>
    <mergeCell ref="A3:A4"/>
    <mergeCell ref="B3:B4"/>
    <mergeCell ref="D3:D4"/>
    <mergeCell ref="E3:E4"/>
    <mergeCell ref="F3:F4"/>
    <mergeCell ref="C122:F122"/>
    <mergeCell ref="B123:F123"/>
    <mergeCell ref="B124:F124"/>
    <mergeCell ref="B125:F125"/>
    <mergeCell ref="B126:F126"/>
    <mergeCell ref="A1:F1"/>
    <mergeCell ref="B2:C2"/>
    <mergeCell ref="B119:F119"/>
    <mergeCell ref="B120:F120"/>
    <mergeCell ref="C121:F121"/>
  </mergeCells>
  <pageMargins left="0.69930555555555596" right="0.69930555555555596"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workbookViewId="0">
      <selection activeCell="O14" sqref="O14"/>
    </sheetView>
  </sheetViews>
  <sheetFormatPr defaultColWidth="9" defaultRowHeight="15"/>
  <cols>
    <col min="1" max="1" width="4.42578125" style="23" customWidth="1"/>
    <col min="2" max="2" width="19.7109375" style="23" customWidth="1"/>
    <col min="3" max="3" width="18.5703125" style="23" customWidth="1"/>
    <col min="4" max="4" width="18.140625" style="23" customWidth="1"/>
    <col min="5" max="5" width="5.85546875" style="23" customWidth="1"/>
    <col min="6" max="7" width="9" style="23"/>
    <col min="8" max="8" width="5.85546875" style="23" customWidth="1"/>
    <col min="9" max="16384" width="9" style="23"/>
  </cols>
  <sheetData>
    <row r="1" spans="1:8" ht="30" customHeight="1">
      <c r="A1" s="124" t="s">
        <v>157</v>
      </c>
      <c r="B1" s="124"/>
      <c r="C1" s="124"/>
      <c r="D1" s="124"/>
      <c r="E1" s="124"/>
      <c r="F1" s="124"/>
      <c r="G1" s="124"/>
      <c r="H1" s="124"/>
    </row>
    <row r="2" spans="1:8" ht="15.75">
      <c r="A2" s="69"/>
      <c r="B2" s="125" t="s">
        <v>284</v>
      </c>
      <c r="C2" s="125"/>
      <c r="D2" s="125"/>
      <c r="E2" s="69"/>
      <c r="F2" s="125" t="s">
        <v>286</v>
      </c>
      <c r="G2" s="125"/>
      <c r="H2" s="125"/>
    </row>
    <row r="3" spans="1:8" ht="25.5">
      <c r="A3" s="51" t="s">
        <v>29</v>
      </c>
      <c r="B3" s="51" t="s">
        <v>30</v>
      </c>
      <c r="C3" s="51" t="s">
        <v>158</v>
      </c>
      <c r="D3" s="51" t="s">
        <v>159</v>
      </c>
      <c r="E3" s="51" t="s">
        <v>32</v>
      </c>
      <c r="F3" s="51" t="s">
        <v>15</v>
      </c>
      <c r="G3" s="51" t="s">
        <v>18</v>
      </c>
      <c r="H3" s="51">
        <v>168</v>
      </c>
    </row>
    <row r="4" spans="1:8" ht="25.5">
      <c r="A4" s="36">
        <v>1</v>
      </c>
      <c r="B4" s="70" t="s">
        <v>34</v>
      </c>
      <c r="C4" s="70" t="s">
        <v>35</v>
      </c>
      <c r="D4" s="69"/>
      <c r="E4" s="36">
        <v>3</v>
      </c>
      <c r="F4" s="36">
        <v>0.8</v>
      </c>
      <c r="G4" s="36">
        <v>1</v>
      </c>
      <c r="H4" s="36">
        <v>1.5</v>
      </c>
    </row>
    <row r="5" spans="1:8" ht="25.5">
      <c r="A5" s="36">
        <v>2</v>
      </c>
      <c r="B5" s="70" t="s">
        <v>34</v>
      </c>
      <c r="C5" s="70" t="s">
        <v>36</v>
      </c>
      <c r="D5" s="69"/>
      <c r="E5" s="36">
        <v>3</v>
      </c>
      <c r="F5" s="36">
        <v>0.8</v>
      </c>
      <c r="G5" s="36">
        <v>1</v>
      </c>
      <c r="H5" s="36">
        <v>1.5</v>
      </c>
    </row>
    <row r="6" spans="1:8" ht="15.75">
      <c r="A6" s="36">
        <v>3</v>
      </c>
      <c r="B6" s="70" t="s">
        <v>37</v>
      </c>
      <c r="C6" s="70" t="s">
        <v>38</v>
      </c>
      <c r="D6" s="69"/>
      <c r="E6" s="36">
        <v>4</v>
      </c>
      <c r="F6" s="36">
        <v>0.9</v>
      </c>
      <c r="G6" s="36">
        <v>1.1000000000000001</v>
      </c>
      <c r="H6" s="36">
        <v>1.9</v>
      </c>
    </row>
    <row r="7" spans="1:8" ht="15.75">
      <c r="A7" s="36">
        <v>4</v>
      </c>
      <c r="B7" s="70" t="s">
        <v>37</v>
      </c>
      <c r="C7" s="70" t="s">
        <v>39</v>
      </c>
      <c r="D7" s="69"/>
      <c r="E7" s="36">
        <v>4</v>
      </c>
      <c r="F7" s="36">
        <v>0.9</v>
      </c>
      <c r="G7" s="36">
        <v>1.1000000000000001</v>
      </c>
      <c r="H7" s="36">
        <v>1.9</v>
      </c>
    </row>
    <row r="8" spans="1:8" ht="25.5">
      <c r="A8" s="36">
        <v>5</v>
      </c>
      <c r="B8" s="70" t="s">
        <v>37</v>
      </c>
      <c r="C8" s="70" t="s">
        <v>160</v>
      </c>
      <c r="D8" s="70" t="s">
        <v>161</v>
      </c>
      <c r="E8" s="36">
        <v>4</v>
      </c>
      <c r="F8" s="36">
        <v>0.9</v>
      </c>
      <c r="G8" s="36">
        <v>1.1000000000000001</v>
      </c>
      <c r="H8" s="36">
        <v>1.9</v>
      </c>
    </row>
    <row r="9" spans="1:8">
      <c r="A9" s="36">
        <v>6</v>
      </c>
      <c r="B9" s="70" t="s">
        <v>37</v>
      </c>
      <c r="C9" s="70" t="s">
        <v>160</v>
      </c>
      <c r="D9" s="70" t="s">
        <v>162</v>
      </c>
      <c r="E9" s="36">
        <v>4</v>
      </c>
      <c r="F9" s="36">
        <v>0.9</v>
      </c>
      <c r="G9" s="36">
        <v>1.1000000000000001</v>
      </c>
      <c r="H9" s="36">
        <v>1.9</v>
      </c>
    </row>
    <row r="10" spans="1:8" ht="15.75">
      <c r="A10" s="36">
        <v>7</v>
      </c>
      <c r="B10" s="70" t="s">
        <v>37</v>
      </c>
      <c r="C10" s="70" t="s">
        <v>42</v>
      </c>
      <c r="D10" s="69"/>
      <c r="E10" s="36">
        <v>4</v>
      </c>
      <c r="F10" s="36">
        <v>0.9</v>
      </c>
      <c r="G10" s="36">
        <v>1.1000000000000001</v>
      </c>
      <c r="H10" s="36">
        <v>1.9</v>
      </c>
    </row>
    <row r="11" spans="1:8" ht="15.75">
      <c r="A11" s="36">
        <v>8</v>
      </c>
      <c r="B11" s="70" t="s">
        <v>37</v>
      </c>
      <c r="C11" s="70" t="s">
        <v>43</v>
      </c>
      <c r="D11" s="69"/>
      <c r="E11" s="36">
        <v>4</v>
      </c>
      <c r="F11" s="36">
        <v>0.9</v>
      </c>
      <c r="G11" s="36">
        <v>1.1000000000000001</v>
      </c>
      <c r="H11" s="36">
        <v>1.9</v>
      </c>
    </row>
    <row r="12" spans="1:8" ht="15.75">
      <c r="A12" s="36">
        <v>9</v>
      </c>
      <c r="B12" s="70" t="s">
        <v>37</v>
      </c>
      <c r="C12" s="70" t="s">
        <v>44</v>
      </c>
      <c r="D12" s="69"/>
      <c r="E12" s="36">
        <v>4</v>
      </c>
      <c r="F12" s="36">
        <v>0.9</v>
      </c>
      <c r="G12" s="36">
        <v>1.1000000000000001</v>
      </c>
      <c r="H12" s="36">
        <v>1.9</v>
      </c>
    </row>
    <row r="13" spans="1:8" ht="25.5">
      <c r="A13" s="36">
        <v>10</v>
      </c>
      <c r="B13" s="70" t="s">
        <v>45</v>
      </c>
      <c r="C13" s="70" t="s">
        <v>14</v>
      </c>
      <c r="D13" s="69"/>
      <c r="E13" s="36">
        <v>4</v>
      </c>
      <c r="F13" s="36">
        <v>0.6</v>
      </c>
      <c r="G13" s="36">
        <v>1.1000000000000001</v>
      </c>
      <c r="H13" s="36">
        <v>1.6</v>
      </c>
    </row>
    <row r="14" spans="1:8" ht="25.5">
      <c r="A14" s="36">
        <v>11</v>
      </c>
      <c r="B14" s="70" t="s">
        <v>45</v>
      </c>
      <c r="C14" s="70" t="s">
        <v>46</v>
      </c>
      <c r="D14" s="69"/>
      <c r="E14" s="36">
        <v>4</v>
      </c>
      <c r="F14" s="36">
        <v>0.6</v>
      </c>
      <c r="G14" s="36">
        <v>1.1000000000000001</v>
      </c>
      <c r="H14" s="36">
        <v>1.6</v>
      </c>
    </row>
    <row r="15" spans="1:8" ht="25.5">
      <c r="A15" s="36">
        <v>12</v>
      </c>
      <c r="B15" s="70" t="s">
        <v>45</v>
      </c>
      <c r="C15" s="70" t="s">
        <v>17</v>
      </c>
      <c r="D15" s="69"/>
      <c r="E15" s="36">
        <v>4</v>
      </c>
      <c r="F15" s="36">
        <v>0.6</v>
      </c>
      <c r="G15" s="36">
        <v>1.1000000000000001</v>
      </c>
      <c r="H15" s="36">
        <v>1.6</v>
      </c>
    </row>
    <row r="16" spans="1:8" ht="25.5">
      <c r="A16" s="36">
        <v>13</v>
      </c>
      <c r="B16" s="70" t="s">
        <v>45</v>
      </c>
      <c r="C16" s="70" t="s">
        <v>47</v>
      </c>
      <c r="D16" s="69"/>
      <c r="E16" s="36">
        <v>4</v>
      </c>
      <c r="F16" s="36">
        <v>0.6</v>
      </c>
      <c r="G16" s="36">
        <v>1.1000000000000001</v>
      </c>
      <c r="H16" s="36">
        <v>1.6</v>
      </c>
    </row>
    <row r="17" spans="1:8" ht="25.5">
      <c r="A17" s="36">
        <v>14</v>
      </c>
      <c r="B17" s="70" t="s">
        <v>45</v>
      </c>
      <c r="C17" s="70" t="s">
        <v>48</v>
      </c>
      <c r="D17" s="69"/>
      <c r="E17" s="36">
        <v>4</v>
      </c>
      <c r="F17" s="36">
        <v>0.6</v>
      </c>
      <c r="G17" s="36">
        <v>1.1000000000000001</v>
      </c>
      <c r="H17" s="36">
        <v>1.6</v>
      </c>
    </row>
    <row r="18" spans="1:8" ht="38.25">
      <c r="A18" s="36">
        <v>15</v>
      </c>
      <c r="B18" s="70" t="s">
        <v>45</v>
      </c>
      <c r="C18" s="70" t="s">
        <v>49</v>
      </c>
      <c r="D18" s="69"/>
      <c r="E18" s="36">
        <v>4</v>
      </c>
      <c r="F18" s="36">
        <v>0.6</v>
      </c>
      <c r="G18" s="36">
        <v>1.1000000000000001</v>
      </c>
      <c r="H18" s="36">
        <v>1.6</v>
      </c>
    </row>
    <row r="19" spans="1:8" ht="25.5">
      <c r="A19" s="36">
        <v>16</v>
      </c>
      <c r="B19" s="70" t="s">
        <v>45</v>
      </c>
      <c r="C19" s="70" t="s">
        <v>50</v>
      </c>
      <c r="D19" s="69"/>
      <c r="E19" s="36">
        <v>4</v>
      </c>
      <c r="F19" s="36">
        <v>0.6</v>
      </c>
      <c r="G19" s="36">
        <v>1.1000000000000001</v>
      </c>
      <c r="H19" s="36">
        <v>1.6</v>
      </c>
    </row>
    <row r="20" spans="1:8" ht="25.5">
      <c r="A20" s="36">
        <v>17</v>
      </c>
      <c r="B20" s="70" t="s">
        <v>45</v>
      </c>
      <c r="C20" s="70" t="s">
        <v>51</v>
      </c>
      <c r="D20" s="69"/>
      <c r="E20" s="36">
        <v>4</v>
      </c>
      <c r="F20" s="36">
        <v>0.6</v>
      </c>
      <c r="G20" s="36">
        <v>1.1000000000000001</v>
      </c>
      <c r="H20" s="36">
        <v>1.6</v>
      </c>
    </row>
    <row r="21" spans="1:8" ht="25.5">
      <c r="A21" s="36">
        <v>18</v>
      </c>
      <c r="B21" s="70" t="s">
        <v>45</v>
      </c>
      <c r="C21" s="70" t="s">
        <v>52</v>
      </c>
      <c r="D21" s="69"/>
      <c r="E21" s="36">
        <v>4</v>
      </c>
      <c r="F21" s="36">
        <v>0.6</v>
      </c>
      <c r="G21" s="36">
        <v>1.1000000000000001</v>
      </c>
      <c r="H21" s="36">
        <v>1.6</v>
      </c>
    </row>
    <row r="22" spans="1:8" ht="25.5">
      <c r="A22" s="36">
        <v>19</v>
      </c>
      <c r="B22" s="70" t="s">
        <v>45</v>
      </c>
      <c r="C22" s="70" t="s">
        <v>53</v>
      </c>
      <c r="D22" s="69"/>
      <c r="E22" s="36">
        <v>4</v>
      </c>
      <c r="F22" s="36">
        <v>0.6</v>
      </c>
      <c r="G22" s="36">
        <v>1.1000000000000001</v>
      </c>
      <c r="H22" s="36">
        <v>1.6</v>
      </c>
    </row>
    <row r="23" spans="1:8" ht="25.5">
      <c r="A23" s="36">
        <v>20</v>
      </c>
      <c r="B23" s="70" t="s">
        <v>45</v>
      </c>
      <c r="C23" s="70" t="s">
        <v>54</v>
      </c>
      <c r="D23" s="69"/>
      <c r="E23" s="36">
        <v>4</v>
      </c>
      <c r="F23" s="36">
        <v>0.6</v>
      </c>
      <c r="G23" s="36">
        <v>1.1000000000000001</v>
      </c>
      <c r="H23" s="36">
        <v>1.6</v>
      </c>
    </row>
    <row r="24" spans="1:8" ht="25.5">
      <c r="A24" s="36">
        <v>21</v>
      </c>
      <c r="B24" s="70" t="s">
        <v>45</v>
      </c>
      <c r="C24" s="70" t="s">
        <v>55</v>
      </c>
      <c r="D24" s="69"/>
      <c r="E24" s="36">
        <v>4</v>
      </c>
      <c r="F24" s="36">
        <v>0.6</v>
      </c>
      <c r="G24" s="36">
        <v>1.1000000000000001</v>
      </c>
      <c r="H24" s="36">
        <v>1.6</v>
      </c>
    </row>
    <row r="25" spans="1:8" ht="25.5">
      <c r="A25" s="36">
        <v>22</v>
      </c>
      <c r="B25" s="70" t="s">
        <v>45</v>
      </c>
      <c r="C25" s="70" t="s">
        <v>16</v>
      </c>
      <c r="D25" s="69"/>
      <c r="E25" s="36">
        <v>4</v>
      </c>
      <c r="F25" s="36">
        <v>0.6</v>
      </c>
      <c r="G25" s="36">
        <v>1.1000000000000001</v>
      </c>
      <c r="H25" s="36">
        <v>1.6</v>
      </c>
    </row>
    <row r="26" spans="1:8" ht="25.5">
      <c r="A26" s="36">
        <v>23</v>
      </c>
      <c r="B26" s="70" t="s">
        <v>45</v>
      </c>
      <c r="C26" s="70" t="s">
        <v>56</v>
      </c>
      <c r="D26" s="69"/>
      <c r="E26" s="36">
        <v>4</v>
      </c>
      <c r="F26" s="36">
        <v>0.6</v>
      </c>
      <c r="G26" s="36">
        <v>1.1000000000000001</v>
      </c>
      <c r="H26" s="36">
        <v>1.6</v>
      </c>
    </row>
    <row r="27" spans="1:8" ht="25.5">
      <c r="A27" s="36">
        <v>24</v>
      </c>
      <c r="B27" s="70" t="s">
        <v>45</v>
      </c>
      <c r="C27" s="70" t="s">
        <v>57</v>
      </c>
      <c r="D27" s="69"/>
      <c r="E27" s="36">
        <v>4</v>
      </c>
      <c r="F27" s="36">
        <v>0.6</v>
      </c>
      <c r="G27" s="36">
        <v>1.1000000000000001</v>
      </c>
      <c r="H27" s="36">
        <v>1.6</v>
      </c>
    </row>
    <row r="28" spans="1:8" ht="25.5">
      <c r="A28" s="36">
        <v>25</v>
      </c>
      <c r="B28" s="70" t="s">
        <v>45</v>
      </c>
      <c r="C28" s="70" t="s">
        <v>58</v>
      </c>
      <c r="D28" s="69"/>
      <c r="E28" s="36">
        <v>4</v>
      </c>
      <c r="F28" s="36">
        <v>0.6</v>
      </c>
      <c r="G28" s="36">
        <v>1.1000000000000001</v>
      </c>
      <c r="H28" s="36">
        <v>1.6</v>
      </c>
    </row>
    <row r="29" spans="1:8" ht="25.5">
      <c r="A29" s="36">
        <v>26</v>
      </c>
      <c r="B29" s="70" t="s">
        <v>45</v>
      </c>
      <c r="C29" s="70" t="s">
        <v>59</v>
      </c>
      <c r="D29" s="69"/>
      <c r="E29" s="36">
        <v>4</v>
      </c>
      <c r="F29" s="36">
        <v>0.6</v>
      </c>
      <c r="G29" s="36">
        <v>1.1000000000000001</v>
      </c>
      <c r="H29" s="36">
        <v>1.6</v>
      </c>
    </row>
    <row r="30" spans="1:8" ht="25.5">
      <c r="A30" s="36">
        <v>27</v>
      </c>
      <c r="B30" s="70" t="s">
        <v>45</v>
      </c>
      <c r="C30" s="70" t="s">
        <v>60</v>
      </c>
      <c r="D30" s="69"/>
      <c r="E30" s="36">
        <v>4</v>
      </c>
      <c r="F30" s="36">
        <v>0.6</v>
      </c>
      <c r="G30" s="36">
        <v>1.1000000000000001</v>
      </c>
      <c r="H30" s="36">
        <v>1.6</v>
      </c>
    </row>
    <row r="31" spans="1:8" ht="38.25">
      <c r="A31" s="36">
        <v>28</v>
      </c>
      <c r="B31" s="70" t="s">
        <v>45</v>
      </c>
      <c r="C31" s="70" t="s">
        <v>163</v>
      </c>
      <c r="D31" s="70" t="s">
        <v>164</v>
      </c>
      <c r="E31" s="36">
        <v>4</v>
      </c>
      <c r="F31" s="36">
        <v>0.6</v>
      </c>
      <c r="G31" s="36">
        <v>1.1000000000000001</v>
      </c>
      <c r="H31" s="36">
        <v>1.6</v>
      </c>
    </row>
    <row r="32" spans="1:8" ht="38.25">
      <c r="A32" s="36">
        <v>29</v>
      </c>
      <c r="B32" s="70" t="s">
        <v>45</v>
      </c>
      <c r="C32" s="70" t="s">
        <v>163</v>
      </c>
      <c r="D32" s="70" t="s">
        <v>113</v>
      </c>
      <c r="E32" s="36">
        <v>4</v>
      </c>
      <c r="F32" s="36">
        <v>0.6</v>
      </c>
      <c r="G32" s="36">
        <v>1.1000000000000001</v>
      </c>
      <c r="H32" s="36">
        <v>1.6</v>
      </c>
    </row>
    <row r="33" spans="1:8" ht="38.25">
      <c r="A33" s="36">
        <v>30</v>
      </c>
      <c r="B33" s="70" t="s">
        <v>45</v>
      </c>
      <c r="C33" s="70" t="s">
        <v>163</v>
      </c>
      <c r="D33" s="70" t="s">
        <v>165</v>
      </c>
      <c r="E33" s="36">
        <v>4</v>
      </c>
      <c r="F33" s="36">
        <v>0.6</v>
      </c>
      <c r="G33" s="36">
        <v>1.1000000000000001</v>
      </c>
      <c r="H33" s="36">
        <v>1.6</v>
      </c>
    </row>
    <row r="34" spans="1:8" ht="38.25">
      <c r="A34" s="36">
        <v>31</v>
      </c>
      <c r="B34" s="70" t="s">
        <v>45</v>
      </c>
      <c r="C34" s="70" t="s">
        <v>163</v>
      </c>
      <c r="D34" s="70" t="s">
        <v>166</v>
      </c>
      <c r="E34" s="36">
        <v>4</v>
      </c>
      <c r="F34" s="36">
        <v>0.6</v>
      </c>
      <c r="G34" s="36">
        <v>1.1000000000000001</v>
      </c>
      <c r="H34" s="36">
        <v>1.6</v>
      </c>
    </row>
    <row r="35" spans="1:8" ht="38.25">
      <c r="A35" s="36">
        <v>32</v>
      </c>
      <c r="B35" s="70" t="s">
        <v>45</v>
      </c>
      <c r="C35" s="70" t="s">
        <v>163</v>
      </c>
      <c r="D35" s="70" t="s">
        <v>167</v>
      </c>
      <c r="E35" s="36">
        <v>4</v>
      </c>
      <c r="F35" s="36">
        <v>0.6</v>
      </c>
      <c r="G35" s="36">
        <v>1.1000000000000001</v>
      </c>
      <c r="H35" s="36">
        <v>1.6</v>
      </c>
    </row>
    <row r="36" spans="1:8" ht="25.5">
      <c r="A36" s="36">
        <v>33</v>
      </c>
      <c r="B36" s="70" t="s">
        <v>45</v>
      </c>
      <c r="C36" s="70" t="s">
        <v>66</v>
      </c>
      <c r="D36" s="69"/>
      <c r="E36" s="36">
        <v>4</v>
      </c>
      <c r="F36" s="36">
        <v>0.6</v>
      </c>
      <c r="G36" s="36">
        <v>1.1000000000000001</v>
      </c>
      <c r="H36" s="36">
        <v>1.6</v>
      </c>
    </row>
    <row r="37" spans="1:8" ht="25.5">
      <c r="A37" s="36">
        <v>34</v>
      </c>
      <c r="B37" s="70" t="s">
        <v>45</v>
      </c>
      <c r="C37" s="70" t="s">
        <v>67</v>
      </c>
      <c r="D37" s="69"/>
      <c r="E37" s="36">
        <v>4</v>
      </c>
      <c r="F37" s="36">
        <v>0.6</v>
      </c>
      <c r="G37" s="36">
        <v>1.1000000000000001</v>
      </c>
      <c r="H37" s="36">
        <v>1.6</v>
      </c>
    </row>
    <row r="38" spans="1:8" ht="25.5">
      <c r="A38" s="36">
        <v>35</v>
      </c>
      <c r="B38" s="70" t="s">
        <v>68</v>
      </c>
      <c r="C38" s="70" t="s">
        <v>46</v>
      </c>
      <c r="D38" s="69"/>
      <c r="E38" s="36">
        <v>4</v>
      </c>
      <c r="F38" s="36">
        <v>0.6</v>
      </c>
      <c r="G38" s="36">
        <v>1.1000000000000001</v>
      </c>
      <c r="H38" s="36">
        <v>1.5</v>
      </c>
    </row>
    <row r="39" spans="1:8" ht="25.5">
      <c r="A39" s="36">
        <v>36</v>
      </c>
      <c r="B39" s="70" t="s">
        <v>68</v>
      </c>
      <c r="C39" s="70" t="s">
        <v>69</v>
      </c>
      <c r="D39" s="69"/>
      <c r="E39" s="36">
        <v>4</v>
      </c>
      <c r="F39" s="36">
        <v>0.5</v>
      </c>
      <c r="G39" s="36">
        <v>0.9</v>
      </c>
      <c r="H39" s="36">
        <v>1.3</v>
      </c>
    </row>
    <row r="40" spans="1:8" ht="25.5">
      <c r="A40" s="36">
        <v>37</v>
      </c>
      <c r="B40" s="70" t="s">
        <v>68</v>
      </c>
      <c r="C40" s="70" t="s">
        <v>70</v>
      </c>
      <c r="D40" s="69"/>
      <c r="E40" s="36">
        <v>4</v>
      </c>
      <c r="F40" s="36">
        <v>0.5</v>
      </c>
      <c r="G40" s="36">
        <v>0.9</v>
      </c>
      <c r="H40" s="36">
        <v>1.3</v>
      </c>
    </row>
    <row r="41" spans="1:8" ht="25.5">
      <c r="A41" s="36">
        <v>38</v>
      </c>
      <c r="B41" s="70" t="s">
        <v>68</v>
      </c>
      <c r="C41" s="70" t="s">
        <v>71</v>
      </c>
      <c r="D41" s="69"/>
      <c r="E41" s="36">
        <v>4</v>
      </c>
      <c r="F41" s="36">
        <v>0.6</v>
      </c>
      <c r="G41" s="36">
        <v>1.1000000000000001</v>
      </c>
      <c r="H41" s="36">
        <v>1.5</v>
      </c>
    </row>
    <row r="42" spans="1:8" ht="25.5">
      <c r="A42" s="36">
        <v>39</v>
      </c>
      <c r="B42" s="70" t="s">
        <v>68</v>
      </c>
      <c r="C42" s="70" t="s">
        <v>168</v>
      </c>
      <c r="D42" s="70" t="s">
        <v>169</v>
      </c>
      <c r="E42" s="36">
        <v>4</v>
      </c>
      <c r="F42" s="36">
        <v>0.5</v>
      </c>
      <c r="G42" s="36">
        <v>0.9</v>
      </c>
      <c r="H42" s="36">
        <v>1.3</v>
      </c>
    </row>
    <row r="43" spans="1:8" ht="25.5">
      <c r="A43" s="36">
        <v>40</v>
      </c>
      <c r="B43" s="70" t="s">
        <v>68</v>
      </c>
      <c r="C43" s="70" t="s">
        <v>168</v>
      </c>
      <c r="D43" s="70" t="s">
        <v>170</v>
      </c>
      <c r="E43" s="36">
        <v>4</v>
      </c>
      <c r="F43" s="36">
        <v>0.5</v>
      </c>
      <c r="G43" s="36">
        <v>0.9</v>
      </c>
      <c r="H43" s="36">
        <v>1.3</v>
      </c>
    </row>
    <row r="44" spans="1:8" ht="25.5">
      <c r="A44" s="36">
        <v>41</v>
      </c>
      <c r="B44" s="70" t="s">
        <v>68</v>
      </c>
      <c r="C44" s="70" t="s">
        <v>168</v>
      </c>
      <c r="D44" s="70" t="s">
        <v>171</v>
      </c>
      <c r="E44" s="36">
        <v>4</v>
      </c>
      <c r="F44" s="36">
        <v>0.5</v>
      </c>
      <c r="G44" s="36">
        <v>0.9</v>
      </c>
      <c r="H44" s="36">
        <v>1.3</v>
      </c>
    </row>
    <row r="45" spans="1:8" ht="25.5">
      <c r="A45" s="36">
        <v>42</v>
      </c>
      <c r="B45" s="70" t="s">
        <v>68</v>
      </c>
      <c r="C45" s="70" t="s">
        <v>168</v>
      </c>
      <c r="D45" s="70" t="s">
        <v>172</v>
      </c>
      <c r="E45" s="36">
        <v>4</v>
      </c>
      <c r="F45" s="36">
        <v>0.5</v>
      </c>
      <c r="G45" s="36">
        <v>0.9</v>
      </c>
      <c r="H45" s="36">
        <v>1.3</v>
      </c>
    </row>
    <row r="46" spans="1:8" ht="25.5">
      <c r="A46" s="36">
        <v>43</v>
      </c>
      <c r="B46" s="70" t="s">
        <v>68</v>
      </c>
      <c r="C46" s="70" t="s">
        <v>173</v>
      </c>
      <c r="D46" s="70" t="s">
        <v>174</v>
      </c>
      <c r="E46" s="36">
        <v>4</v>
      </c>
      <c r="F46" s="36">
        <v>0.6</v>
      </c>
      <c r="G46" s="36">
        <v>1.1000000000000001</v>
      </c>
      <c r="H46" s="36">
        <v>1.5</v>
      </c>
    </row>
    <row r="47" spans="1:8" ht="25.5">
      <c r="A47" s="36">
        <v>44</v>
      </c>
      <c r="B47" s="70" t="s">
        <v>68</v>
      </c>
      <c r="C47" s="70" t="s">
        <v>173</v>
      </c>
      <c r="D47" s="70" t="s">
        <v>175</v>
      </c>
      <c r="E47" s="36">
        <v>4</v>
      </c>
      <c r="F47" s="36">
        <v>0.6</v>
      </c>
      <c r="G47" s="36">
        <v>1.1000000000000001</v>
      </c>
      <c r="H47" s="36">
        <v>1.5</v>
      </c>
    </row>
    <row r="48" spans="1:8" ht="25.5">
      <c r="A48" s="36">
        <v>45</v>
      </c>
      <c r="B48" s="70" t="s">
        <v>68</v>
      </c>
      <c r="C48" s="70" t="s">
        <v>173</v>
      </c>
      <c r="D48" s="70" t="s">
        <v>176</v>
      </c>
      <c r="E48" s="36">
        <v>4</v>
      </c>
      <c r="F48" s="36">
        <v>0.6</v>
      </c>
      <c r="G48" s="36">
        <v>1.1000000000000001</v>
      </c>
      <c r="H48" s="36">
        <v>1.5</v>
      </c>
    </row>
    <row r="49" spans="1:8" ht="25.5">
      <c r="A49" s="36">
        <v>46</v>
      </c>
      <c r="B49" s="70" t="s">
        <v>68</v>
      </c>
      <c r="C49" s="70" t="s">
        <v>79</v>
      </c>
      <c r="D49" s="69"/>
      <c r="E49" s="36">
        <v>4</v>
      </c>
      <c r="F49" s="36">
        <v>0.6</v>
      </c>
      <c r="G49" s="36">
        <v>1.1000000000000001</v>
      </c>
      <c r="H49" s="36">
        <v>1.5</v>
      </c>
    </row>
    <row r="50" spans="1:8" ht="25.5">
      <c r="A50" s="36">
        <v>47</v>
      </c>
      <c r="B50" s="70" t="s">
        <v>68</v>
      </c>
      <c r="C50" s="70" t="s">
        <v>80</v>
      </c>
      <c r="D50" s="69"/>
      <c r="E50" s="36">
        <v>4</v>
      </c>
      <c r="F50" s="36">
        <v>0.5</v>
      </c>
      <c r="G50" s="36">
        <v>0.9</v>
      </c>
      <c r="H50" s="36">
        <v>1.3</v>
      </c>
    </row>
    <row r="51" spans="1:8" ht="25.5">
      <c r="A51" s="36">
        <v>48</v>
      </c>
      <c r="B51" s="70" t="s">
        <v>68</v>
      </c>
      <c r="C51" s="70" t="s">
        <v>81</v>
      </c>
      <c r="D51" s="69"/>
      <c r="E51" s="36">
        <v>4</v>
      </c>
      <c r="F51" s="36">
        <v>0.6</v>
      </c>
      <c r="G51" s="36">
        <v>1</v>
      </c>
      <c r="H51" s="36">
        <v>1.5</v>
      </c>
    </row>
    <row r="52" spans="1:8" ht="25.5">
      <c r="A52" s="36">
        <v>49</v>
      </c>
      <c r="B52" s="70" t="s">
        <v>68</v>
      </c>
      <c r="C52" s="70" t="s">
        <v>82</v>
      </c>
      <c r="D52" s="69"/>
      <c r="E52" s="36">
        <v>4</v>
      </c>
      <c r="F52" s="36">
        <v>0.6</v>
      </c>
      <c r="G52" s="36">
        <v>1.1000000000000001</v>
      </c>
      <c r="H52" s="36">
        <v>1.5</v>
      </c>
    </row>
    <row r="53" spans="1:8" ht="25.5">
      <c r="A53" s="36">
        <v>50</v>
      </c>
      <c r="B53" s="70" t="s">
        <v>83</v>
      </c>
      <c r="C53" s="70" t="s">
        <v>84</v>
      </c>
      <c r="D53" s="69"/>
      <c r="E53" s="36" t="s">
        <v>177</v>
      </c>
      <c r="F53" s="36">
        <v>0.8</v>
      </c>
      <c r="G53" s="36">
        <v>1.1000000000000001</v>
      </c>
      <c r="H53" s="36">
        <v>1.3</v>
      </c>
    </row>
    <row r="54" spans="1:8" ht="25.5">
      <c r="A54" s="36">
        <v>51</v>
      </c>
      <c r="B54" s="70" t="s">
        <v>83</v>
      </c>
      <c r="C54" s="70" t="s">
        <v>85</v>
      </c>
      <c r="D54" s="69"/>
      <c r="E54" s="69"/>
      <c r="F54" s="36">
        <v>1</v>
      </c>
      <c r="G54" s="36">
        <v>1</v>
      </c>
      <c r="H54" s="36">
        <v>1</v>
      </c>
    </row>
    <row r="55" spans="1:8" ht="15.75">
      <c r="A55" s="36">
        <v>52</v>
      </c>
      <c r="B55" s="70" t="s">
        <v>83</v>
      </c>
      <c r="C55" s="70" t="s">
        <v>86</v>
      </c>
      <c r="D55" s="69"/>
      <c r="E55" s="36" t="s">
        <v>177</v>
      </c>
      <c r="F55" s="36">
        <v>0.8</v>
      </c>
      <c r="G55" s="36">
        <v>1</v>
      </c>
      <c r="H55" s="36">
        <v>1.5</v>
      </c>
    </row>
    <row r="56" spans="1:8" ht="38.25">
      <c r="A56" s="36">
        <v>53</v>
      </c>
      <c r="B56" s="70" t="s">
        <v>83</v>
      </c>
      <c r="C56" s="70" t="s">
        <v>87</v>
      </c>
      <c r="D56" s="69"/>
      <c r="E56" s="36" t="s">
        <v>177</v>
      </c>
      <c r="F56" s="36">
        <v>0.8</v>
      </c>
      <c r="G56" s="36">
        <v>1.1000000000000001</v>
      </c>
      <c r="H56" s="36">
        <v>1.3</v>
      </c>
    </row>
    <row r="57" spans="1:8" ht="25.5">
      <c r="A57" s="36">
        <v>54</v>
      </c>
      <c r="B57" s="70" t="s">
        <v>83</v>
      </c>
      <c r="C57" s="70" t="s">
        <v>88</v>
      </c>
      <c r="D57" s="69"/>
      <c r="E57" s="69"/>
      <c r="F57" s="36">
        <v>1</v>
      </c>
      <c r="G57" s="36">
        <v>1</v>
      </c>
      <c r="H57" s="36">
        <v>1</v>
      </c>
    </row>
    <row r="58" spans="1:8" ht="25.5">
      <c r="A58" s="36">
        <v>55</v>
      </c>
      <c r="B58" s="70" t="s">
        <v>83</v>
      </c>
      <c r="C58" s="70" t="s">
        <v>89</v>
      </c>
      <c r="D58" s="69"/>
      <c r="E58" s="69"/>
      <c r="F58" s="36">
        <v>1</v>
      </c>
      <c r="G58" s="36">
        <v>1</v>
      </c>
      <c r="H58" s="36">
        <v>1</v>
      </c>
    </row>
    <row r="59" spans="1:8" ht="38.25">
      <c r="A59" s="36">
        <v>56</v>
      </c>
      <c r="B59" s="70" t="s">
        <v>83</v>
      </c>
      <c r="C59" s="70" t="s">
        <v>90</v>
      </c>
      <c r="D59" s="69"/>
      <c r="E59" s="36" t="s">
        <v>177</v>
      </c>
      <c r="F59" s="36">
        <v>0.8</v>
      </c>
      <c r="G59" s="36">
        <v>1.1000000000000001</v>
      </c>
      <c r="H59" s="36">
        <v>1.3</v>
      </c>
    </row>
    <row r="60" spans="1:8" ht="25.5">
      <c r="A60" s="36">
        <v>57</v>
      </c>
      <c r="B60" s="70" t="s">
        <v>83</v>
      </c>
      <c r="C60" s="70" t="s">
        <v>91</v>
      </c>
      <c r="D60" s="69"/>
      <c r="E60" s="69"/>
      <c r="F60" s="36">
        <v>1</v>
      </c>
      <c r="G60" s="36">
        <v>1</v>
      </c>
      <c r="H60" s="36">
        <v>1</v>
      </c>
    </row>
    <row r="61" spans="1:8" ht="15.75">
      <c r="A61" s="36">
        <v>58</v>
      </c>
      <c r="B61" s="70" t="s">
        <v>92</v>
      </c>
      <c r="C61" s="70" t="s">
        <v>93</v>
      </c>
      <c r="D61" s="69"/>
      <c r="E61" s="69"/>
      <c r="F61" s="36">
        <v>1</v>
      </c>
      <c r="G61" s="36">
        <v>1</v>
      </c>
      <c r="H61" s="36">
        <v>1</v>
      </c>
    </row>
    <row r="62" spans="1:8" ht="15.75">
      <c r="A62" s="36">
        <v>59</v>
      </c>
      <c r="B62" s="70" t="s">
        <v>92</v>
      </c>
      <c r="C62" s="70" t="s">
        <v>94</v>
      </c>
      <c r="D62" s="70" t="s">
        <v>94</v>
      </c>
      <c r="E62" s="69"/>
      <c r="F62" s="36">
        <v>1</v>
      </c>
      <c r="G62" s="36">
        <v>1</v>
      </c>
      <c r="H62" s="36">
        <v>1</v>
      </c>
    </row>
    <row r="63" spans="1:8" ht="15.75">
      <c r="A63" s="36">
        <v>60</v>
      </c>
      <c r="B63" s="70" t="s">
        <v>92</v>
      </c>
      <c r="C63" s="70" t="s">
        <v>94</v>
      </c>
      <c r="D63" s="70" t="s">
        <v>178</v>
      </c>
      <c r="E63" s="69"/>
      <c r="F63" s="36">
        <v>1</v>
      </c>
      <c r="G63" s="36">
        <v>1</v>
      </c>
      <c r="H63" s="36">
        <v>1</v>
      </c>
    </row>
    <row r="64" spans="1:8" ht="15.75">
      <c r="A64" s="36">
        <v>61</v>
      </c>
      <c r="B64" s="70" t="s">
        <v>92</v>
      </c>
      <c r="C64" s="70" t="s">
        <v>96</v>
      </c>
      <c r="D64" s="69"/>
      <c r="E64" s="69"/>
      <c r="F64" s="36">
        <v>1</v>
      </c>
      <c r="G64" s="36">
        <v>1</v>
      </c>
      <c r="H64" s="36">
        <v>1</v>
      </c>
    </row>
    <row r="65" spans="1:8" ht="15.75">
      <c r="A65" s="36">
        <v>62</v>
      </c>
      <c r="B65" s="70" t="s">
        <v>92</v>
      </c>
      <c r="C65" s="70" t="s">
        <v>97</v>
      </c>
      <c r="D65" s="69"/>
      <c r="E65" s="69"/>
      <c r="F65" s="36">
        <v>1</v>
      </c>
      <c r="G65" s="36">
        <v>1</v>
      </c>
      <c r="H65" s="36">
        <v>1</v>
      </c>
    </row>
    <row r="66" spans="1:8" ht="25.5">
      <c r="A66" s="36">
        <v>63</v>
      </c>
      <c r="B66" s="70" t="s">
        <v>92</v>
      </c>
      <c r="C66" s="70" t="s">
        <v>98</v>
      </c>
      <c r="D66" s="69"/>
      <c r="E66" s="69"/>
      <c r="F66" s="36">
        <v>1</v>
      </c>
      <c r="G66" s="36">
        <v>1</v>
      </c>
      <c r="H66" s="36">
        <v>1</v>
      </c>
    </row>
    <row r="67" spans="1:8" ht="25.5">
      <c r="A67" s="36">
        <v>64</v>
      </c>
      <c r="B67" s="70" t="s">
        <v>92</v>
      </c>
      <c r="C67" s="70" t="s">
        <v>88</v>
      </c>
      <c r="D67" s="69"/>
      <c r="E67" s="69"/>
      <c r="F67" s="36">
        <v>1</v>
      </c>
      <c r="G67" s="36">
        <v>1</v>
      </c>
      <c r="H67" s="36">
        <v>1</v>
      </c>
    </row>
    <row r="68" spans="1:8" ht="25.5">
      <c r="A68" s="36">
        <v>65</v>
      </c>
      <c r="B68" s="70" t="s">
        <v>92</v>
      </c>
      <c r="C68" s="70" t="s">
        <v>89</v>
      </c>
      <c r="D68" s="69"/>
      <c r="E68" s="69"/>
      <c r="F68" s="36">
        <v>1</v>
      </c>
      <c r="G68" s="36">
        <v>1</v>
      </c>
      <c r="H68" s="36">
        <v>1</v>
      </c>
    </row>
    <row r="69" spans="1:8" ht="25.5">
      <c r="A69" s="36">
        <v>66</v>
      </c>
      <c r="B69" s="70" t="s">
        <v>92</v>
      </c>
      <c r="C69" s="70" t="s">
        <v>99</v>
      </c>
      <c r="D69" s="69"/>
      <c r="E69" s="69"/>
      <c r="F69" s="36">
        <v>1</v>
      </c>
      <c r="G69" s="36">
        <v>1</v>
      </c>
      <c r="H69" s="36">
        <v>1</v>
      </c>
    </row>
    <row r="70" spans="1:8" ht="15.75">
      <c r="A70" s="36">
        <v>67</v>
      </c>
      <c r="B70" s="70" t="s">
        <v>100</v>
      </c>
      <c r="C70" s="70" t="s">
        <v>101</v>
      </c>
      <c r="D70" s="69"/>
      <c r="E70" s="36">
        <v>6</v>
      </c>
      <c r="F70" s="69"/>
      <c r="G70" s="69"/>
      <c r="H70" s="69"/>
    </row>
    <row r="71" spans="1:8" ht="15.75">
      <c r="A71" s="36">
        <v>68</v>
      </c>
      <c r="B71" s="70" t="s">
        <v>102</v>
      </c>
      <c r="C71" s="70" t="s">
        <v>86</v>
      </c>
      <c r="D71" s="69"/>
      <c r="E71" s="36" t="s">
        <v>177</v>
      </c>
      <c r="F71" s="36">
        <v>0.8</v>
      </c>
      <c r="G71" s="36">
        <v>1.1000000000000001</v>
      </c>
      <c r="H71" s="36">
        <v>1.3</v>
      </c>
    </row>
    <row r="72" spans="1:8" ht="25.5">
      <c r="A72" s="36">
        <v>69</v>
      </c>
      <c r="B72" s="70" t="s">
        <v>102</v>
      </c>
      <c r="C72" s="70" t="s">
        <v>102</v>
      </c>
      <c r="D72" s="70" t="s">
        <v>179</v>
      </c>
      <c r="E72" s="36">
        <v>3</v>
      </c>
      <c r="F72" s="36">
        <v>0.8</v>
      </c>
      <c r="G72" s="36">
        <v>1</v>
      </c>
      <c r="H72" s="36">
        <v>1.5</v>
      </c>
    </row>
    <row r="73" spans="1:8">
      <c r="A73" s="36">
        <v>70</v>
      </c>
      <c r="B73" s="70" t="s">
        <v>102</v>
      </c>
      <c r="C73" s="70" t="s">
        <v>102</v>
      </c>
      <c r="D73" s="70" t="s">
        <v>180</v>
      </c>
      <c r="E73" s="36">
        <v>3</v>
      </c>
      <c r="F73" s="36">
        <v>0.8</v>
      </c>
      <c r="G73" s="36">
        <v>1</v>
      </c>
      <c r="H73" s="36">
        <v>1.5</v>
      </c>
    </row>
    <row r="74" spans="1:8">
      <c r="A74" s="36">
        <v>71</v>
      </c>
      <c r="B74" s="70" t="s">
        <v>102</v>
      </c>
      <c r="C74" s="70" t="s">
        <v>102</v>
      </c>
      <c r="D74" s="70" t="s">
        <v>181</v>
      </c>
      <c r="E74" s="36">
        <v>3</v>
      </c>
      <c r="F74" s="36">
        <v>0.8</v>
      </c>
      <c r="G74" s="36">
        <v>1</v>
      </c>
      <c r="H74" s="36">
        <v>1.5</v>
      </c>
    </row>
    <row r="75" spans="1:8" ht="25.5">
      <c r="A75" s="36">
        <v>72</v>
      </c>
      <c r="B75" s="70" t="s">
        <v>102</v>
      </c>
      <c r="C75" s="70" t="s">
        <v>102</v>
      </c>
      <c r="D75" s="70" t="s">
        <v>182</v>
      </c>
      <c r="E75" s="36">
        <v>4</v>
      </c>
      <c r="F75" s="36">
        <v>0.8</v>
      </c>
      <c r="G75" s="36">
        <v>1.1000000000000001</v>
      </c>
      <c r="H75" s="36">
        <v>1.3</v>
      </c>
    </row>
    <row r="76" spans="1:8">
      <c r="A76" s="36">
        <v>73</v>
      </c>
      <c r="B76" s="70" t="s">
        <v>102</v>
      </c>
      <c r="C76" s="70" t="s">
        <v>102</v>
      </c>
      <c r="D76" s="70" t="s">
        <v>183</v>
      </c>
      <c r="E76" s="36">
        <v>3</v>
      </c>
      <c r="F76" s="36">
        <v>0.8</v>
      </c>
      <c r="G76" s="36">
        <v>1</v>
      </c>
      <c r="H76" s="36">
        <v>1.5</v>
      </c>
    </row>
    <row r="77" spans="1:8" ht="15.75">
      <c r="A77" s="36">
        <v>74</v>
      </c>
      <c r="B77" s="70" t="s">
        <v>102</v>
      </c>
      <c r="C77" s="70" t="s">
        <v>108</v>
      </c>
      <c r="D77" s="69"/>
      <c r="E77" s="36">
        <v>3</v>
      </c>
      <c r="F77" s="36">
        <v>0.8</v>
      </c>
      <c r="G77" s="36">
        <v>1.1000000000000001</v>
      </c>
      <c r="H77" s="36">
        <v>1.3</v>
      </c>
    </row>
    <row r="78" spans="1:8" ht="15.75">
      <c r="A78" s="36">
        <v>75</v>
      </c>
      <c r="B78" s="70" t="s">
        <v>102</v>
      </c>
      <c r="C78" s="70" t="s">
        <v>109</v>
      </c>
      <c r="D78" s="69"/>
      <c r="E78" s="36">
        <v>3</v>
      </c>
      <c r="F78" s="36">
        <v>0.8</v>
      </c>
      <c r="G78" s="36">
        <v>1</v>
      </c>
      <c r="H78" s="36">
        <v>1.5</v>
      </c>
    </row>
    <row r="79" spans="1:8" ht="15.75">
      <c r="A79" s="36">
        <v>76</v>
      </c>
      <c r="B79" s="70" t="s">
        <v>110</v>
      </c>
      <c r="C79" s="70" t="s">
        <v>111</v>
      </c>
      <c r="D79" s="69"/>
      <c r="E79" s="36">
        <v>4</v>
      </c>
      <c r="F79" s="36">
        <v>0.8</v>
      </c>
      <c r="G79" s="36">
        <v>0.8</v>
      </c>
      <c r="H79" s="36">
        <v>1.1000000000000001</v>
      </c>
    </row>
    <row r="80" spans="1:8" ht="15.75">
      <c r="A80" s="36">
        <v>77</v>
      </c>
      <c r="B80" s="70" t="s">
        <v>110</v>
      </c>
      <c r="C80" s="70" t="s">
        <v>112</v>
      </c>
      <c r="D80" s="69"/>
      <c r="E80" s="36">
        <v>3</v>
      </c>
      <c r="F80" s="36">
        <v>0.8</v>
      </c>
      <c r="G80" s="36">
        <v>0.8</v>
      </c>
      <c r="H80" s="36">
        <v>1.1000000000000001</v>
      </c>
    </row>
    <row r="81" spans="1:8" ht="15.75">
      <c r="A81" s="36">
        <v>78</v>
      </c>
      <c r="B81" s="70" t="s">
        <v>110</v>
      </c>
      <c r="C81" s="70" t="s">
        <v>113</v>
      </c>
      <c r="D81" s="69"/>
      <c r="E81" s="36">
        <v>4</v>
      </c>
      <c r="F81" s="36">
        <v>0.6</v>
      </c>
      <c r="G81" s="36">
        <v>1.1000000000000001</v>
      </c>
      <c r="H81" s="36">
        <v>1.6</v>
      </c>
    </row>
    <row r="82" spans="1:8" ht="25.5">
      <c r="A82" s="36">
        <v>79</v>
      </c>
      <c r="B82" s="70" t="s">
        <v>110</v>
      </c>
      <c r="C82" s="70" t="s">
        <v>114</v>
      </c>
      <c r="D82" s="69"/>
      <c r="E82" s="36">
        <v>3</v>
      </c>
      <c r="F82" s="36">
        <v>0.8</v>
      </c>
      <c r="G82" s="36">
        <v>1.2</v>
      </c>
      <c r="H82" s="36">
        <v>1.3</v>
      </c>
    </row>
    <row r="83" spans="1:8" ht="15.75">
      <c r="A83" s="36">
        <v>80</v>
      </c>
      <c r="B83" s="70" t="s">
        <v>110</v>
      </c>
      <c r="C83" s="70" t="s">
        <v>115</v>
      </c>
      <c r="D83" s="69"/>
      <c r="E83" s="36">
        <v>3</v>
      </c>
      <c r="F83" s="36">
        <v>0.8</v>
      </c>
      <c r="G83" s="36">
        <v>0.8</v>
      </c>
      <c r="H83" s="36">
        <v>1.1000000000000001</v>
      </c>
    </row>
    <row r="84" spans="1:8" ht="15.75">
      <c r="A84" s="36">
        <v>81</v>
      </c>
      <c r="B84" s="70" t="s">
        <v>110</v>
      </c>
      <c r="C84" s="70" t="s">
        <v>97</v>
      </c>
      <c r="D84" s="69"/>
      <c r="E84" s="69"/>
      <c r="F84" s="36">
        <v>1</v>
      </c>
      <c r="G84" s="36">
        <v>1</v>
      </c>
      <c r="H84" s="36">
        <v>1</v>
      </c>
    </row>
    <row r="85" spans="1:8" ht="15.75">
      <c r="A85" s="36">
        <v>82</v>
      </c>
      <c r="B85" s="70" t="s">
        <v>110</v>
      </c>
      <c r="C85" s="70" t="s">
        <v>56</v>
      </c>
      <c r="D85" s="69"/>
      <c r="E85" s="36">
        <v>4</v>
      </c>
      <c r="F85" s="36">
        <v>0.6</v>
      </c>
      <c r="G85" s="36">
        <v>1.1000000000000001</v>
      </c>
      <c r="H85" s="36">
        <v>1.6</v>
      </c>
    </row>
    <row r="86" spans="1:8" ht="25.5">
      <c r="A86" s="36">
        <v>83</v>
      </c>
      <c r="B86" s="70" t="s">
        <v>110</v>
      </c>
      <c r="C86" s="70" t="s">
        <v>116</v>
      </c>
      <c r="D86" s="69"/>
      <c r="E86" s="36">
        <v>4</v>
      </c>
      <c r="F86" s="36">
        <v>0.6</v>
      </c>
      <c r="G86" s="36">
        <v>1.1000000000000001</v>
      </c>
      <c r="H86" s="36">
        <v>1.6</v>
      </c>
    </row>
    <row r="87" spans="1:8" ht="15.75">
      <c r="A87" s="36">
        <v>84</v>
      </c>
      <c r="B87" s="70" t="s">
        <v>110</v>
      </c>
      <c r="C87" s="70" t="s">
        <v>117</v>
      </c>
      <c r="D87" s="69"/>
      <c r="E87" s="36">
        <v>4</v>
      </c>
      <c r="F87" s="36">
        <v>0.8</v>
      </c>
      <c r="G87" s="36">
        <v>1.2</v>
      </c>
      <c r="H87" s="36">
        <v>1.3</v>
      </c>
    </row>
    <row r="88" spans="1:8" ht="15.75">
      <c r="A88" s="36">
        <v>85</v>
      </c>
      <c r="B88" s="70" t="s">
        <v>118</v>
      </c>
      <c r="C88" s="70" t="s">
        <v>119</v>
      </c>
      <c r="D88" s="69"/>
      <c r="E88" s="36">
        <v>5</v>
      </c>
      <c r="F88" s="36">
        <v>0.9</v>
      </c>
      <c r="G88" s="36">
        <v>1.7</v>
      </c>
      <c r="H88" s="36">
        <v>1.7</v>
      </c>
    </row>
    <row r="89" spans="1:8" ht="25.5">
      <c r="A89" s="36">
        <v>86</v>
      </c>
      <c r="B89" s="70" t="s">
        <v>120</v>
      </c>
      <c r="C89" s="70" t="s">
        <v>121</v>
      </c>
      <c r="D89" s="69"/>
      <c r="E89" s="36">
        <v>4</v>
      </c>
      <c r="F89" s="36">
        <v>0.6</v>
      </c>
      <c r="G89" s="36">
        <v>1</v>
      </c>
      <c r="H89" s="36">
        <v>1.5</v>
      </c>
    </row>
    <row r="90" spans="1:8" ht="25.5">
      <c r="A90" s="36">
        <v>87</v>
      </c>
      <c r="B90" s="70" t="s">
        <v>120</v>
      </c>
      <c r="C90" s="70" t="s">
        <v>69</v>
      </c>
      <c r="D90" s="69"/>
      <c r="E90" s="36">
        <v>4</v>
      </c>
      <c r="F90" s="36">
        <v>0.5</v>
      </c>
      <c r="G90" s="36">
        <v>0.9</v>
      </c>
      <c r="H90" s="36">
        <v>1.3</v>
      </c>
    </row>
    <row r="91" spans="1:8" ht="25.5">
      <c r="A91" s="36">
        <v>88</v>
      </c>
      <c r="B91" s="70" t="s">
        <v>120</v>
      </c>
      <c r="C91" s="70" t="s">
        <v>70</v>
      </c>
      <c r="D91" s="69"/>
      <c r="E91" s="36">
        <v>4</v>
      </c>
      <c r="F91" s="36">
        <v>0.5</v>
      </c>
      <c r="G91" s="36">
        <v>0.9</v>
      </c>
      <c r="H91" s="36">
        <v>1.3</v>
      </c>
    </row>
    <row r="92" spans="1:8" ht="15.75">
      <c r="A92" s="36">
        <v>89</v>
      </c>
      <c r="B92" s="70" t="s">
        <v>120</v>
      </c>
      <c r="C92" s="70" t="s">
        <v>122</v>
      </c>
      <c r="D92" s="69"/>
      <c r="E92" s="36">
        <v>4</v>
      </c>
      <c r="F92" s="36">
        <v>0.6</v>
      </c>
      <c r="G92" s="36">
        <v>1</v>
      </c>
      <c r="H92" s="36">
        <v>1.5</v>
      </c>
    </row>
    <row r="93" spans="1:8">
      <c r="A93" s="36">
        <v>90</v>
      </c>
      <c r="B93" s="70" t="s">
        <v>120</v>
      </c>
      <c r="C93" s="70" t="s">
        <v>126</v>
      </c>
      <c r="D93" s="70" t="s">
        <v>184</v>
      </c>
      <c r="E93" s="36">
        <v>4</v>
      </c>
      <c r="F93" s="36">
        <v>0.6</v>
      </c>
      <c r="G93" s="36">
        <v>1</v>
      </c>
      <c r="H93" s="36">
        <v>1.5</v>
      </c>
    </row>
    <row r="94" spans="1:8">
      <c r="A94" s="36">
        <v>91</v>
      </c>
      <c r="B94" s="70" t="s">
        <v>120</v>
      </c>
      <c r="C94" s="70" t="s">
        <v>126</v>
      </c>
      <c r="D94" s="70" t="s">
        <v>185</v>
      </c>
      <c r="E94" s="36">
        <v>4</v>
      </c>
      <c r="F94" s="36">
        <v>0.6</v>
      </c>
      <c r="G94" s="36">
        <v>1</v>
      </c>
      <c r="H94" s="36">
        <v>1.5</v>
      </c>
    </row>
    <row r="95" spans="1:8">
      <c r="A95" s="36">
        <v>92</v>
      </c>
      <c r="B95" s="70" t="s">
        <v>120</v>
      </c>
      <c r="C95" s="70" t="s">
        <v>126</v>
      </c>
      <c r="D95" s="70" t="s">
        <v>186</v>
      </c>
      <c r="E95" s="36">
        <v>4</v>
      </c>
      <c r="F95" s="36">
        <v>0.6</v>
      </c>
      <c r="G95" s="36">
        <v>1</v>
      </c>
      <c r="H95" s="36">
        <v>1.5</v>
      </c>
    </row>
    <row r="96" spans="1:8" ht="15.75">
      <c r="A96" s="36">
        <v>93</v>
      </c>
      <c r="B96" s="70" t="s">
        <v>120</v>
      </c>
      <c r="C96" s="70" t="s">
        <v>126</v>
      </c>
      <c r="D96" s="69"/>
      <c r="E96" s="69"/>
      <c r="F96" s="69"/>
      <c r="G96" s="69"/>
      <c r="H96" s="69"/>
    </row>
    <row r="97" spans="1:8" ht="15.75">
      <c r="A97" s="36">
        <v>94</v>
      </c>
      <c r="B97" s="70" t="s">
        <v>120</v>
      </c>
      <c r="C97" s="70" t="s">
        <v>127</v>
      </c>
      <c r="D97" s="69"/>
      <c r="E97" s="36">
        <v>4</v>
      </c>
      <c r="F97" s="36">
        <v>0.6</v>
      </c>
      <c r="G97" s="36">
        <v>1</v>
      </c>
      <c r="H97" s="36">
        <v>1.5</v>
      </c>
    </row>
    <row r="98" spans="1:8" ht="15.75">
      <c r="A98" s="36">
        <v>95</v>
      </c>
      <c r="B98" s="70" t="s">
        <v>120</v>
      </c>
      <c r="C98" s="70" t="s">
        <v>128</v>
      </c>
      <c r="D98" s="69"/>
      <c r="E98" s="69"/>
      <c r="F98" s="69"/>
      <c r="G98" s="69"/>
      <c r="H98" s="69"/>
    </row>
    <row r="99" spans="1:8" ht="25.5">
      <c r="A99" s="36">
        <v>96</v>
      </c>
      <c r="B99" s="70" t="s">
        <v>120</v>
      </c>
      <c r="C99" s="70" t="s">
        <v>80</v>
      </c>
      <c r="D99" s="69"/>
      <c r="E99" s="36">
        <v>4</v>
      </c>
      <c r="F99" s="36">
        <v>0.5</v>
      </c>
      <c r="G99" s="36">
        <v>0.9</v>
      </c>
      <c r="H99" s="36">
        <v>1.3</v>
      </c>
    </row>
    <row r="100" spans="1:8" ht="25.5">
      <c r="A100" s="36">
        <v>97</v>
      </c>
      <c r="B100" s="70" t="s">
        <v>120</v>
      </c>
      <c r="C100" s="70" t="s">
        <v>81</v>
      </c>
      <c r="D100" s="69"/>
      <c r="E100" s="36">
        <v>4</v>
      </c>
      <c r="F100" s="36">
        <v>0.6</v>
      </c>
      <c r="G100" s="36">
        <v>1</v>
      </c>
      <c r="H100" s="36">
        <v>1.5</v>
      </c>
    </row>
    <row r="101" spans="1:8">
      <c r="A101" s="36">
        <v>98</v>
      </c>
      <c r="B101" s="70" t="s">
        <v>120</v>
      </c>
      <c r="C101" s="70" t="s">
        <v>130</v>
      </c>
      <c r="D101" s="70" t="s">
        <v>184</v>
      </c>
      <c r="E101" s="36">
        <v>4</v>
      </c>
      <c r="F101" s="36">
        <v>0.6</v>
      </c>
      <c r="G101" s="36">
        <v>1</v>
      </c>
      <c r="H101" s="36">
        <v>1.5</v>
      </c>
    </row>
    <row r="102" spans="1:8" ht="15.75">
      <c r="A102" s="36">
        <v>99</v>
      </c>
      <c r="B102" s="70" t="s">
        <v>120</v>
      </c>
      <c r="C102" s="70" t="s">
        <v>130</v>
      </c>
      <c r="D102" s="69"/>
      <c r="E102" s="69"/>
      <c r="F102" s="69"/>
      <c r="G102" s="69"/>
      <c r="H102" s="69"/>
    </row>
    <row r="103" spans="1:8" ht="15.75">
      <c r="A103" s="36">
        <v>100</v>
      </c>
      <c r="B103" s="70" t="s">
        <v>131</v>
      </c>
      <c r="C103" s="70" t="s">
        <v>132</v>
      </c>
      <c r="D103" s="69"/>
      <c r="E103" s="69"/>
      <c r="F103" s="69"/>
      <c r="G103" s="69"/>
      <c r="H103" s="69"/>
    </row>
    <row r="104" spans="1:8" ht="15.75">
      <c r="A104" s="36">
        <v>101</v>
      </c>
      <c r="B104" s="70" t="s">
        <v>131</v>
      </c>
      <c r="C104" s="70" t="s">
        <v>133</v>
      </c>
      <c r="D104" s="69"/>
      <c r="E104" s="36">
        <v>3</v>
      </c>
      <c r="F104" s="36">
        <v>1</v>
      </c>
      <c r="G104" s="36">
        <v>1</v>
      </c>
      <c r="H104" s="36">
        <v>1</v>
      </c>
    </row>
    <row r="105" spans="1:8" ht="25.5">
      <c r="A105" s="36">
        <v>102</v>
      </c>
      <c r="B105" s="70" t="s">
        <v>131</v>
      </c>
      <c r="C105" s="70" t="s">
        <v>187</v>
      </c>
      <c r="D105" s="70" t="s">
        <v>188</v>
      </c>
      <c r="E105" s="36">
        <v>3</v>
      </c>
      <c r="F105" s="36">
        <v>0.8</v>
      </c>
      <c r="G105" s="36">
        <v>1.2</v>
      </c>
      <c r="H105" s="36">
        <v>1.3</v>
      </c>
    </row>
    <row r="106" spans="1:8" ht="38.25">
      <c r="A106" s="36">
        <v>103</v>
      </c>
      <c r="B106" s="70" t="s">
        <v>135</v>
      </c>
      <c r="C106" s="70" t="s">
        <v>136</v>
      </c>
      <c r="D106" s="69"/>
      <c r="E106" s="36">
        <v>4</v>
      </c>
      <c r="F106" s="36">
        <v>0.8</v>
      </c>
      <c r="G106" s="36">
        <v>1.2</v>
      </c>
      <c r="H106" s="36">
        <v>1.3</v>
      </c>
    </row>
    <row r="107" spans="1:8" ht="38.25">
      <c r="A107" s="36">
        <v>104</v>
      </c>
      <c r="B107" s="70" t="s">
        <v>135</v>
      </c>
      <c r="C107" s="70" t="s">
        <v>189</v>
      </c>
      <c r="D107" s="70" t="s">
        <v>190</v>
      </c>
      <c r="E107" s="36">
        <v>4</v>
      </c>
      <c r="F107" s="36">
        <v>0.8</v>
      </c>
      <c r="G107" s="36">
        <v>1.2</v>
      </c>
      <c r="H107" s="36">
        <v>1.3</v>
      </c>
    </row>
    <row r="108" spans="1:8" ht="38.25">
      <c r="A108" s="36">
        <v>105</v>
      </c>
      <c r="B108" s="70" t="s">
        <v>135</v>
      </c>
      <c r="C108" s="70" t="s">
        <v>189</v>
      </c>
      <c r="D108" s="70" t="s">
        <v>191</v>
      </c>
      <c r="E108" s="36">
        <v>4</v>
      </c>
      <c r="F108" s="36">
        <v>0.8</v>
      </c>
      <c r="G108" s="36">
        <v>1.2</v>
      </c>
      <c r="H108" s="36">
        <v>1.3</v>
      </c>
    </row>
    <row r="109" spans="1:8" ht="38.25">
      <c r="A109" s="36">
        <v>106</v>
      </c>
      <c r="B109" s="70" t="s">
        <v>135</v>
      </c>
      <c r="C109" s="70" t="s">
        <v>189</v>
      </c>
      <c r="D109" s="70" t="s">
        <v>192</v>
      </c>
      <c r="E109" s="36">
        <v>4</v>
      </c>
      <c r="F109" s="36">
        <v>0.8</v>
      </c>
      <c r="G109" s="36">
        <v>1.2</v>
      </c>
      <c r="H109" s="36">
        <v>1.3</v>
      </c>
    </row>
    <row r="110" spans="1:8" ht="15.75">
      <c r="A110" s="36">
        <v>107</v>
      </c>
      <c r="B110" s="70" t="s">
        <v>135</v>
      </c>
      <c r="C110" s="70" t="s">
        <v>140</v>
      </c>
      <c r="D110" s="69"/>
      <c r="E110" s="36">
        <v>4</v>
      </c>
      <c r="F110" s="36">
        <v>0.8</v>
      </c>
      <c r="G110" s="36">
        <v>1.2</v>
      </c>
      <c r="H110" s="36">
        <v>1.3</v>
      </c>
    </row>
    <row r="111" spans="1:8" ht="25.5">
      <c r="A111" s="36">
        <v>108</v>
      </c>
      <c r="B111" s="70" t="s">
        <v>141</v>
      </c>
      <c r="C111" s="70" t="s">
        <v>142</v>
      </c>
      <c r="D111" s="69"/>
      <c r="E111" s="69"/>
      <c r="F111" s="69"/>
      <c r="G111" s="69"/>
      <c r="H111" s="69"/>
    </row>
    <row r="112" spans="1:8" ht="15.75">
      <c r="A112" s="36">
        <v>109</v>
      </c>
      <c r="B112" s="70" t="s">
        <v>141</v>
      </c>
      <c r="C112" s="70" t="s">
        <v>143</v>
      </c>
      <c r="D112" s="69"/>
      <c r="E112" s="69"/>
      <c r="F112" s="69"/>
      <c r="G112" s="69"/>
      <c r="H112" s="69"/>
    </row>
    <row r="113" spans="1:8" ht="15.75">
      <c r="A113" s="36">
        <v>110</v>
      </c>
      <c r="B113" s="70" t="s">
        <v>144</v>
      </c>
      <c r="C113" s="70" t="s">
        <v>145</v>
      </c>
      <c r="D113" s="69"/>
      <c r="E113" s="36">
        <v>4</v>
      </c>
      <c r="F113" s="36">
        <v>0.8</v>
      </c>
      <c r="G113" s="36">
        <v>1</v>
      </c>
      <c r="H113" s="36">
        <v>1.4</v>
      </c>
    </row>
    <row r="114" spans="1:8" ht="15.75">
      <c r="A114" s="36">
        <v>111</v>
      </c>
      <c r="B114" s="70" t="s">
        <v>144</v>
      </c>
      <c r="C114" s="70" t="s">
        <v>146</v>
      </c>
      <c r="D114" s="69"/>
      <c r="E114" s="36">
        <v>3</v>
      </c>
      <c r="F114" s="36">
        <v>0.8</v>
      </c>
      <c r="G114" s="36">
        <v>1</v>
      </c>
      <c r="H114" s="36">
        <v>1.4</v>
      </c>
    </row>
    <row r="115" spans="1:8" ht="25.5">
      <c r="A115" s="36">
        <v>112</v>
      </c>
      <c r="B115" s="70" t="s">
        <v>144</v>
      </c>
      <c r="C115" s="70" t="s">
        <v>147</v>
      </c>
      <c r="D115" s="69"/>
      <c r="E115" s="36">
        <v>3</v>
      </c>
      <c r="F115" s="36">
        <v>0.8</v>
      </c>
      <c r="G115" s="36">
        <v>1</v>
      </c>
      <c r="H115" s="36">
        <v>1.4</v>
      </c>
    </row>
    <row r="116" spans="1:8" ht="25.5">
      <c r="A116" s="36">
        <v>113</v>
      </c>
      <c r="B116" s="70" t="s">
        <v>144</v>
      </c>
      <c r="C116" s="70" t="s">
        <v>148</v>
      </c>
      <c r="D116" s="69"/>
      <c r="E116" s="36" t="s">
        <v>193</v>
      </c>
      <c r="F116" s="36">
        <v>1</v>
      </c>
      <c r="G116" s="36">
        <v>1</v>
      </c>
      <c r="H116" s="36">
        <v>1.4</v>
      </c>
    </row>
    <row r="117" spans="1:8" ht="15.75">
      <c r="A117" s="65"/>
    </row>
    <row r="118" spans="1:8" ht="37.5" customHeight="1">
      <c r="A118" s="66" t="s">
        <v>149</v>
      </c>
      <c r="B118" s="126" t="s">
        <v>194</v>
      </c>
      <c r="C118" s="126"/>
      <c r="D118" s="126"/>
      <c r="E118" s="126"/>
      <c r="F118" s="126"/>
      <c r="G118" s="126"/>
      <c r="H118" s="126"/>
    </row>
    <row r="119" spans="1:8" ht="34.5" customHeight="1">
      <c r="A119" s="63"/>
      <c r="B119" s="126" t="s">
        <v>195</v>
      </c>
      <c r="C119" s="126"/>
      <c r="D119" s="126"/>
      <c r="E119" s="126"/>
      <c r="F119" s="126"/>
      <c r="G119" s="126"/>
      <c r="H119" s="126"/>
    </row>
    <row r="120" spans="1:8" ht="49.7" customHeight="1">
      <c r="A120" s="63"/>
      <c r="B120" s="126" t="s">
        <v>196</v>
      </c>
      <c r="C120" s="126"/>
      <c r="D120" s="126"/>
      <c r="E120" s="126"/>
      <c r="F120" s="126"/>
      <c r="G120" s="126"/>
      <c r="H120" s="126"/>
    </row>
    <row r="121" spans="1:8" ht="33" customHeight="1">
      <c r="A121" s="63"/>
      <c r="B121" s="126" t="s">
        <v>197</v>
      </c>
      <c r="C121" s="126"/>
      <c r="D121" s="126"/>
      <c r="E121" s="126"/>
      <c r="F121" s="126"/>
      <c r="G121" s="126"/>
      <c r="H121" s="126"/>
    </row>
    <row r="122" spans="1:8" ht="33" customHeight="1">
      <c r="A122" s="63"/>
      <c r="B122" s="126" t="s">
        <v>198</v>
      </c>
      <c r="C122" s="126"/>
      <c r="D122" s="126"/>
      <c r="E122" s="126"/>
      <c r="F122" s="126"/>
      <c r="G122" s="126"/>
      <c r="H122" s="126"/>
    </row>
    <row r="123" spans="1:8" ht="16.5" customHeight="1">
      <c r="A123" s="63"/>
      <c r="B123" s="126" t="s">
        <v>199</v>
      </c>
      <c r="C123" s="126"/>
      <c r="D123" s="126"/>
      <c r="E123" s="126"/>
      <c r="F123" s="126"/>
      <c r="G123" s="126"/>
      <c r="H123" s="126"/>
    </row>
    <row r="124" spans="1:8" ht="48" customHeight="1">
      <c r="A124" s="63"/>
      <c r="B124" s="126" t="s">
        <v>200</v>
      </c>
      <c r="C124" s="126"/>
      <c r="D124" s="126"/>
      <c r="E124" s="126"/>
      <c r="F124" s="126"/>
      <c r="G124" s="126"/>
      <c r="H124" s="126"/>
    </row>
    <row r="125" spans="1:8" ht="36" customHeight="1">
      <c r="A125" s="63"/>
      <c r="B125" s="126" t="s">
        <v>201</v>
      </c>
      <c r="C125" s="126"/>
      <c r="D125" s="126"/>
      <c r="E125" s="126"/>
      <c r="F125" s="126"/>
      <c r="G125" s="126"/>
      <c r="H125" s="126"/>
    </row>
  </sheetData>
  <sheetProtection algorithmName="SHA-512" hashValue="Vpw2/m9zbn/XXlUfWGqoGuq3XMV25cU3507ayK46bOr4Nm0lyWSyoC0meXHk+wChmkTRDZJPe31yUuTZa3/JgQ==" saltValue="zmwP+D9pncbRcXww7LhSOw==" spinCount="100000" sheet="1" objects="1" scenarios="1"/>
  <mergeCells count="11">
    <mergeCell ref="B125:H125"/>
    <mergeCell ref="B120:H120"/>
    <mergeCell ref="B121:H121"/>
    <mergeCell ref="B122:H122"/>
    <mergeCell ref="B123:H123"/>
    <mergeCell ref="B124:H124"/>
    <mergeCell ref="A1:H1"/>
    <mergeCell ref="B2:D2"/>
    <mergeCell ref="F2:H2"/>
    <mergeCell ref="B118:H118"/>
    <mergeCell ref="B119:H119"/>
  </mergeCells>
  <pageMargins left="0.69930555555555596" right="0.69930555555555596"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election activeCell="B27" sqref="B27"/>
    </sheetView>
  </sheetViews>
  <sheetFormatPr defaultColWidth="9" defaultRowHeight="15"/>
  <cols>
    <col min="1" max="1" width="14.42578125" style="68" bestFit="1" customWidth="1"/>
    <col min="2" max="2" width="14.140625" style="68" bestFit="1" customWidth="1"/>
    <col min="3" max="16384" width="9" style="23"/>
  </cols>
  <sheetData>
    <row r="1" spans="1:2">
      <c r="A1" s="74" t="s">
        <v>202</v>
      </c>
      <c r="B1" s="74" t="s">
        <v>203</v>
      </c>
    </row>
    <row r="2" spans="1:2" ht="25.5">
      <c r="A2" s="58" t="s">
        <v>287</v>
      </c>
      <c r="B2" s="68" t="s">
        <v>288</v>
      </c>
    </row>
    <row r="3" spans="1:2">
      <c r="A3" s="67" t="s">
        <v>11</v>
      </c>
      <c r="B3" s="68" t="s">
        <v>204</v>
      </c>
    </row>
    <row r="4" spans="1:2">
      <c r="A4" s="67" t="s">
        <v>205</v>
      </c>
      <c r="B4" s="68" t="s">
        <v>204</v>
      </c>
    </row>
    <row r="5" spans="1:2">
      <c r="A5" s="67" t="s">
        <v>206</v>
      </c>
      <c r="B5" s="68" t="s">
        <v>204</v>
      </c>
    </row>
    <row r="6" spans="1:2">
      <c r="A6" s="67" t="s">
        <v>207</v>
      </c>
      <c r="B6" s="68" t="s">
        <v>204</v>
      </c>
    </row>
    <row r="7" spans="1:2">
      <c r="A7" s="67" t="s">
        <v>208</v>
      </c>
      <c r="B7" s="68" t="s">
        <v>209</v>
      </c>
    </row>
    <row r="8" spans="1:2">
      <c r="A8" s="67" t="s">
        <v>210</v>
      </c>
      <c r="B8" s="68" t="s">
        <v>211</v>
      </c>
    </row>
    <row r="9" spans="1:2">
      <c r="A9" s="67" t="s">
        <v>212</v>
      </c>
      <c r="B9" s="68" t="s">
        <v>204</v>
      </c>
    </row>
    <row r="10" spans="1:2">
      <c r="A10" s="67" t="s">
        <v>213</v>
      </c>
      <c r="B10" s="68" t="s">
        <v>211</v>
      </c>
    </row>
    <row r="11" spans="1:2">
      <c r="A11" s="67" t="s">
        <v>214</v>
      </c>
      <c r="B11" s="68" t="s">
        <v>204</v>
      </c>
    </row>
    <row r="12" spans="1:2">
      <c r="A12" s="67" t="s">
        <v>215</v>
      </c>
      <c r="B12" s="68" t="s">
        <v>216</v>
      </c>
    </row>
    <row r="13" spans="1:2">
      <c r="A13" s="67" t="s">
        <v>217</v>
      </c>
      <c r="B13" s="68" t="s">
        <v>204</v>
      </c>
    </row>
    <row r="14" spans="1:2">
      <c r="A14" s="67" t="s">
        <v>218</v>
      </c>
      <c r="B14" s="68" t="s">
        <v>204</v>
      </c>
    </row>
    <row r="15" spans="1:2">
      <c r="A15" s="67" t="s">
        <v>219</v>
      </c>
      <c r="B15" s="68" t="s">
        <v>204</v>
      </c>
    </row>
    <row r="16" spans="1:2">
      <c r="A16" s="67" t="s">
        <v>220</v>
      </c>
      <c r="B16" s="68" t="s">
        <v>211</v>
      </c>
    </row>
    <row r="17" spans="1:2">
      <c r="A17" s="67" t="s">
        <v>221</v>
      </c>
      <c r="B17" s="68" t="s">
        <v>209</v>
      </c>
    </row>
    <row r="18" spans="1:2">
      <c r="A18" s="67" t="s">
        <v>222</v>
      </c>
      <c r="B18" s="68" t="s">
        <v>211</v>
      </c>
    </row>
    <row r="19" spans="1:2">
      <c r="A19" s="67" t="s">
        <v>223</v>
      </c>
      <c r="B19" s="68" t="s">
        <v>211</v>
      </c>
    </row>
    <row r="20" spans="1:2">
      <c r="A20" s="67" t="s">
        <v>224</v>
      </c>
      <c r="B20" s="68" t="s">
        <v>209</v>
      </c>
    </row>
    <row r="21" spans="1:2">
      <c r="A21" s="67" t="s">
        <v>225</v>
      </c>
      <c r="B21" s="68" t="s">
        <v>204</v>
      </c>
    </row>
    <row r="22" spans="1:2">
      <c r="A22" s="67" t="s">
        <v>226</v>
      </c>
      <c r="B22" s="68" t="s">
        <v>204</v>
      </c>
    </row>
    <row r="23" spans="1:2">
      <c r="A23" s="67" t="s">
        <v>227</v>
      </c>
      <c r="B23" s="68" t="s">
        <v>211</v>
      </c>
    </row>
    <row r="24" spans="1:2">
      <c r="A24" s="67" t="s">
        <v>228</v>
      </c>
      <c r="B24" s="68" t="s">
        <v>204</v>
      </c>
    </row>
    <row r="25" spans="1:2">
      <c r="A25" s="67" t="s">
        <v>229</v>
      </c>
      <c r="B25" s="68" t="s">
        <v>211</v>
      </c>
    </row>
    <row r="26" spans="1:2">
      <c r="A26" s="67" t="s">
        <v>230</v>
      </c>
      <c r="B26" s="68" t="s">
        <v>204</v>
      </c>
    </row>
    <row r="27" spans="1:2">
      <c r="A27" s="67" t="s">
        <v>231</v>
      </c>
      <c r="B27" s="68" t="s">
        <v>211</v>
      </c>
    </row>
    <row r="28" spans="1:2">
      <c r="A28" s="67" t="s">
        <v>232</v>
      </c>
      <c r="B28" s="68" t="s">
        <v>216</v>
      </c>
    </row>
    <row r="29" spans="1:2">
      <c r="A29" s="67" t="s">
        <v>233</v>
      </c>
      <c r="B29" s="68" t="s">
        <v>211</v>
      </c>
    </row>
    <row r="30" spans="1:2">
      <c r="A30" s="67" t="s">
        <v>234</v>
      </c>
      <c r="B30" s="68" t="s">
        <v>209</v>
      </c>
    </row>
    <row r="31" spans="1:2">
      <c r="A31" s="67" t="s">
        <v>235</v>
      </c>
      <c r="B31" s="68" t="s">
        <v>211</v>
      </c>
    </row>
    <row r="32" spans="1:2">
      <c r="A32" s="67" t="s">
        <v>236</v>
      </c>
      <c r="B32" s="68" t="s">
        <v>204</v>
      </c>
    </row>
    <row r="33" spans="1:2">
      <c r="A33" s="67" t="s">
        <v>237</v>
      </c>
      <c r="B33" s="68" t="s">
        <v>211</v>
      </c>
    </row>
    <row r="34" spans="1:2">
      <c r="A34" s="67" t="s">
        <v>238</v>
      </c>
      <c r="B34" s="68" t="s">
        <v>204</v>
      </c>
    </row>
    <row r="35" spans="1:2">
      <c r="A35" s="67" t="s">
        <v>239</v>
      </c>
      <c r="B35" s="68" t="s">
        <v>216</v>
      </c>
    </row>
    <row r="36" spans="1:2">
      <c r="A36" s="67" t="s">
        <v>240</v>
      </c>
      <c r="B36" s="68" t="s">
        <v>211</v>
      </c>
    </row>
    <row r="37" spans="1:2">
      <c r="A37" s="67" t="s">
        <v>241</v>
      </c>
      <c r="B37" s="68" t="s">
        <v>211</v>
      </c>
    </row>
    <row r="38" spans="1:2">
      <c r="A38" s="67" t="s">
        <v>242</v>
      </c>
      <c r="B38" s="68" t="s">
        <v>204</v>
      </c>
    </row>
    <row r="39" spans="1:2">
      <c r="A39" s="67" t="s">
        <v>243</v>
      </c>
      <c r="B39" s="68" t="s">
        <v>211</v>
      </c>
    </row>
    <row r="40" spans="1:2">
      <c r="A40" s="67" t="s">
        <v>244</v>
      </c>
      <c r="B40" s="68" t="s">
        <v>204</v>
      </c>
    </row>
    <row r="41" spans="1:2">
      <c r="A41" s="67" t="s">
        <v>245</v>
      </c>
      <c r="B41" s="68" t="s">
        <v>204</v>
      </c>
    </row>
  </sheetData>
  <sheetProtection algorithmName="SHA-512" hashValue="vcv2zRJ+DvBcjNoxMULCbVJEtmnVzWieqCd2Op18nd5EmNc91wSQEFu8xd9tWwzdlK3S18BGIVAmk4ZY9ivoWQ==" saltValue="0vucBfeY9Hq4xAmwN0bxzw==" spinCount="100000" sheet="1" objects="1" scenarios="1"/>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showGridLines="0" showRowColHeaders="0" zoomScale="90" zoomScaleNormal="90" workbookViewId="0">
      <selection activeCell="L13" sqref="L13"/>
    </sheetView>
  </sheetViews>
  <sheetFormatPr defaultColWidth="9.140625" defaultRowHeight="15"/>
  <cols>
    <col min="1" max="1" width="6.140625" style="48" customWidth="1"/>
    <col min="2" max="2" width="26.42578125" style="23" customWidth="1"/>
    <col min="3" max="3" width="29" style="23" customWidth="1"/>
    <col min="4" max="4" width="25.28515625" style="23" bestFit="1" customWidth="1"/>
    <col min="5" max="5" width="7" style="23" bestFit="1" customWidth="1"/>
    <col min="6" max="7" width="10" style="23" customWidth="1"/>
    <col min="8" max="8" width="95.28515625" style="23" customWidth="1"/>
    <col min="9" max="16384" width="9.140625" style="23"/>
  </cols>
  <sheetData>
    <row r="1" spans="1:8" ht="31.5" customHeight="1" thickBot="1">
      <c r="A1" s="128" t="s">
        <v>258</v>
      </c>
      <c r="B1" s="128"/>
      <c r="C1" s="128"/>
      <c r="D1" s="128"/>
      <c r="E1" s="128"/>
      <c r="F1" s="128"/>
      <c r="G1" s="128"/>
      <c r="H1" s="22"/>
    </row>
    <row r="2" spans="1:8" ht="36.75" customHeight="1">
      <c r="A2" s="55"/>
      <c r="B2" s="129" t="s">
        <v>280</v>
      </c>
      <c r="C2" s="129"/>
      <c r="D2" s="129"/>
      <c r="E2" s="54"/>
      <c r="F2" s="56" t="s">
        <v>259</v>
      </c>
      <c r="G2" s="57" t="s">
        <v>260</v>
      </c>
      <c r="H2" s="130" t="s">
        <v>279</v>
      </c>
    </row>
    <row r="3" spans="1:8">
      <c r="A3" s="125" t="s">
        <v>29</v>
      </c>
      <c r="B3" s="133" t="s">
        <v>30</v>
      </c>
      <c r="C3" s="53" t="s">
        <v>31</v>
      </c>
      <c r="D3" s="133" t="s">
        <v>159</v>
      </c>
      <c r="E3" s="133" t="s">
        <v>32</v>
      </c>
      <c r="F3" s="133" t="s">
        <v>278</v>
      </c>
      <c r="G3" s="134" t="s">
        <v>278</v>
      </c>
      <c r="H3" s="131"/>
    </row>
    <row r="4" spans="1:8" ht="15.75" thickBot="1">
      <c r="A4" s="125"/>
      <c r="B4" s="133"/>
      <c r="C4" s="52" t="s">
        <v>261</v>
      </c>
      <c r="D4" s="133"/>
      <c r="E4" s="133"/>
      <c r="F4" s="133"/>
      <c r="G4" s="134"/>
      <c r="H4" s="132"/>
    </row>
    <row r="5" spans="1:8" ht="60">
      <c r="A5" s="24">
        <v>1</v>
      </c>
      <c r="B5" s="24" t="s">
        <v>262</v>
      </c>
      <c r="C5" s="25" t="s">
        <v>35</v>
      </c>
      <c r="D5" s="26"/>
      <c r="E5" s="27"/>
      <c r="F5" s="28">
        <v>69</v>
      </c>
      <c r="G5" s="28">
        <v>71</v>
      </c>
      <c r="H5" s="147" t="s">
        <v>299</v>
      </c>
    </row>
    <row r="6" spans="1:8" ht="60">
      <c r="A6" s="29">
        <v>2</v>
      </c>
      <c r="B6" s="29" t="s">
        <v>262</v>
      </c>
      <c r="C6" s="30" t="s">
        <v>36</v>
      </c>
      <c r="D6" s="31"/>
      <c r="E6" s="32"/>
      <c r="F6" s="33">
        <v>69</v>
      </c>
      <c r="G6" s="33">
        <v>71</v>
      </c>
      <c r="H6" s="148" t="s">
        <v>300</v>
      </c>
    </row>
    <row r="7" spans="1:8" ht="75">
      <c r="A7" s="29">
        <v>3</v>
      </c>
      <c r="B7" s="29" t="s">
        <v>37</v>
      </c>
      <c r="C7" s="30" t="s">
        <v>38</v>
      </c>
      <c r="D7" s="31"/>
      <c r="E7" s="32"/>
      <c r="F7" s="33">
        <v>49</v>
      </c>
      <c r="G7" s="33">
        <v>51</v>
      </c>
      <c r="H7" s="148" t="s">
        <v>301</v>
      </c>
    </row>
    <row r="8" spans="1:8" ht="75">
      <c r="A8" s="29">
        <v>4</v>
      </c>
      <c r="B8" s="29" t="s">
        <v>37</v>
      </c>
      <c r="C8" s="30" t="s">
        <v>263</v>
      </c>
      <c r="D8" s="31"/>
      <c r="E8" s="32"/>
      <c r="F8" s="33">
        <v>102</v>
      </c>
      <c r="G8" s="33">
        <v>102</v>
      </c>
      <c r="H8" s="148" t="s">
        <v>302</v>
      </c>
    </row>
    <row r="9" spans="1:8" ht="61.5" customHeight="1">
      <c r="A9" s="29">
        <v>5</v>
      </c>
      <c r="B9" s="29" t="s">
        <v>37</v>
      </c>
      <c r="C9" s="34" t="s">
        <v>160</v>
      </c>
      <c r="D9" s="34" t="s">
        <v>161</v>
      </c>
      <c r="E9" s="32"/>
      <c r="F9" s="35">
        <v>49</v>
      </c>
      <c r="G9" s="35">
        <v>50</v>
      </c>
      <c r="H9" s="149" t="s">
        <v>304</v>
      </c>
    </row>
    <row r="10" spans="1:8" ht="71.25" customHeight="1">
      <c r="A10" s="29">
        <v>6</v>
      </c>
      <c r="B10" s="29" t="s">
        <v>37</v>
      </c>
      <c r="C10" s="34" t="s">
        <v>160</v>
      </c>
      <c r="D10" s="34" t="s">
        <v>162</v>
      </c>
      <c r="E10" s="32"/>
      <c r="F10" s="35">
        <v>48</v>
      </c>
      <c r="G10" s="35">
        <v>49</v>
      </c>
      <c r="H10" s="149"/>
    </row>
    <row r="11" spans="1:8" ht="75">
      <c r="A11" s="29">
        <v>7</v>
      </c>
      <c r="B11" s="29" t="s">
        <v>37</v>
      </c>
      <c r="C11" s="30" t="s">
        <v>264</v>
      </c>
      <c r="D11" s="31"/>
      <c r="E11" s="32"/>
      <c r="F11" s="33">
        <v>59</v>
      </c>
      <c r="G11" s="33">
        <v>59</v>
      </c>
      <c r="H11" s="148" t="s">
        <v>303</v>
      </c>
    </row>
    <row r="12" spans="1:8" ht="93.75" customHeight="1">
      <c r="A12" s="29">
        <v>8</v>
      </c>
      <c r="B12" s="29" t="s">
        <v>37</v>
      </c>
      <c r="C12" s="30" t="s">
        <v>43</v>
      </c>
      <c r="D12" s="31"/>
      <c r="E12" s="32"/>
      <c r="F12" s="33">
        <v>49</v>
      </c>
      <c r="G12" s="33">
        <v>51</v>
      </c>
      <c r="H12" s="148" t="s">
        <v>305</v>
      </c>
    </row>
    <row r="13" spans="1:8" ht="103.5" customHeight="1">
      <c r="A13" s="29">
        <v>9</v>
      </c>
      <c r="B13" s="29" t="s">
        <v>37</v>
      </c>
      <c r="C13" s="30" t="s">
        <v>44</v>
      </c>
      <c r="D13" s="31"/>
      <c r="E13" s="32"/>
      <c r="F13" s="33">
        <v>49</v>
      </c>
      <c r="G13" s="33">
        <v>51</v>
      </c>
      <c r="H13" s="148" t="s">
        <v>306</v>
      </c>
    </row>
    <row r="14" spans="1:8" ht="102" customHeight="1">
      <c r="A14" s="29">
        <v>10</v>
      </c>
      <c r="B14" s="36" t="s">
        <v>265</v>
      </c>
      <c r="C14" s="30" t="s">
        <v>14</v>
      </c>
      <c r="D14" s="31"/>
      <c r="E14" s="32"/>
      <c r="F14" s="33">
        <v>55</v>
      </c>
      <c r="G14" s="33">
        <v>59</v>
      </c>
      <c r="H14" s="148" t="s">
        <v>307</v>
      </c>
    </row>
    <row r="15" spans="1:8" ht="117" customHeight="1">
      <c r="A15" s="29">
        <v>11</v>
      </c>
      <c r="B15" s="36" t="s">
        <v>265</v>
      </c>
      <c r="C15" s="30" t="s">
        <v>46</v>
      </c>
      <c r="D15" s="31"/>
      <c r="E15" s="32"/>
      <c r="F15" s="33">
        <v>55</v>
      </c>
      <c r="G15" s="33">
        <v>59</v>
      </c>
      <c r="H15" s="148" t="s">
        <v>308</v>
      </c>
    </row>
    <row r="16" spans="1:8" ht="69" customHeight="1">
      <c r="A16" s="29">
        <v>12</v>
      </c>
      <c r="B16" s="36" t="s">
        <v>265</v>
      </c>
      <c r="C16" s="30" t="s">
        <v>17</v>
      </c>
      <c r="D16" s="31"/>
      <c r="E16" s="32"/>
      <c r="F16" s="33">
        <v>73</v>
      </c>
      <c r="G16" s="33">
        <v>78</v>
      </c>
      <c r="H16" s="148" t="s">
        <v>309</v>
      </c>
    </row>
    <row r="17" spans="1:8" ht="87" customHeight="1">
      <c r="A17" s="29">
        <v>13</v>
      </c>
      <c r="B17" s="36" t="s">
        <v>265</v>
      </c>
      <c r="C17" s="30" t="s">
        <v>47</v>
      </c>
      <c r="D17" s="31"/>
      <c r="E17" s="32"/>
      <c r="F17" s="33">
        <v>55</v>
      </c>
      <c r="G17" s="33">
        <v>59</v>
      </c>
      <c r="H17" s="148" t="s">
        <v>310</v>
      </c>
    </row>
    <row r="18" spans="1:8" ht="150" customHeight="1">
      <c r="A18" s="29">
        <v>14</v>
      </c>
      <c r="B18" s="36" t="s">
        <v>265</v>
      </c>
      <c r="C18" s="30" t="s">
        <v>48</v>
      </c>
      <c r="D18" s="31"/>
      <c r="E18" s="32"/>
      <c r="F18" s="33">
        <v>50</v>
      </c>
      <c r="G18" s="33">
        <v>52</v>
      </c>
      <c r="H18" s="148" t="s">
        <v>311</v>
      </c>
    </row>
    <row r="19" spans="1:8" ht="75">
      <c r="A19" s="29">
        <v>15</v>
      </c>
      <c r="B19" s="36" t="s">
        <v>265</v>
      </c>
      <c r="C19" s="30" t="s">
        <v>266</v>
      </c>
      <c r="D19" s="31"/>
      <c r="E19" s="32"/>
      <c r="F19" s="33">
        <v>73</v>
      </c>
      <c r="G19" s="33">
        <v>78</v>
      </c>
      <c r="H19" s="148" t="s">
        <v>312</v>
      </c>
    </row>
    <row r="20" spans="1:8" ht="105">
      <c r="A20" s="29">
        <v>16</v>
      </c>
      <c r="B20" s="36" t="s">
        <v>265</v>
      </c>
      <c r="C20" s="30" t="s">
        <v>50</v>
      </c>
      <c r="D20" s="31"/>
      <c r="E20" s="32"/>
      <c r="F20" s="33">
        <v>73</v>
      </c>
      <c r="G20" s="33">
        <v>78</v>
      </c>
      <c r="H20" s="148" t="s">
        <v>313</v>
      </c>
    </row>
    <row r="21" spans="1:8" ht="116.25" customHeight="1">
      <c r="A21" s="29">
        <v>17</v>
      </c>
      <c r="B21" s="36" t="s">
        <v>265</v>
      </c>
      <c r="C21" s="30" t="s">
        <v>51</v>
      </c>
      <c r="D21" s="31"/>
      <c r="E21" s="32"/>
      <c r="F21" s="33">
        <v>67</v>
      </c>
      <c r="G21" s="33">
        <v>70</v>
      </c>
      <c r="H21" s="148" t="s">
        <v>314</v>
      </c>
    </row>
    <row r="22" spans="1:8" ht="57.75" customHeight="1">
      <c r="A22" s="29">
        <v>18</v>
      </c>
      <c r="B22" s="36" t="s">
        <v>265</v>
      </c>
      <c r="C22" s="30" t="s">
        <v>52</v>
      </c>
      <c r="D22" s="31"/>
      <c r="E22" s="32"/>
      <c r="F22" s="33">
        <v>67</v>
      </c>
      <c r="G22" s="33">
        <v>70</v>
      </c>
      <c r="H22" s="148" t="s">
        <v>315</v>
      </c>
    </row>
    <row r="23" spans="1:8" ht="86.25" customHeight="1">
      <c r="A23" s="29">
        <v>19</v>
      </c>
      <c r="B23" s="36" t="s">
        <v>265</v>
      </c>
      <c r="C23" s="30" t="s">
        <v>53</v>
      </c>
      <c r="D23" s="31"/>
      <c r="E23" s="32"/>
      <c r="F23" s="33">
        <v>67</v>
      </c>
      <c r="G23" s="33">
        <v>70</v>
      </c>
      <c r="H23" s="148" t="s">
        <v>316</v>
      </c>
    </row>
    <row r="24" spans="1:8" ht="79.5" customHeight="1">
      <c r="A24" s="29">
        <v>20</v>
      </c>
      <c r="B24" s="36" t="s">
        <v>265</v>
      </c>
      <c r="C24" s="30" t="s">
        <v>54</v>
      </c>
      <c r="D24" s="31"/>
      <c r="E24" s="32"/>
      <c r="F24" s="33">
        <v>55</v>
      </c>
      <c r="G24" s="33">
        <v>59</v>
      </c>
      <c r="H24" s="148" t="s">
        <v>317</v>
      </c>
    </row>
    <row r="25" spans="1:8" ht="105" customHeight="1">
      <c r="A25" s="29">
        <v>21</v>
      </c>
      <c r="B25" s="36" t="s">
        <v>265</v>
      </c>
      <c r="C25" s="30" t="s">
        <v>55</v>
      </c>
      <c r="D25" s="31"/>
      <c r="E25" s="32"/>
      <c r="F25" s="33">
        <v>67</v>
      </c>
      <c r="G25" s="33">
        <v>70</v>
      </c>
      <c r="H25" s="148" t="s">
        <v>325</v>
      </c>
    </row>
    <row r="26" spans="1:8" ht="72.75" customHeight="1">
      <c r="A26" s="29">
        <v>22</v>
      </c>
      <c r="B26" s="36" t="s">
        <v>265</v>
      </c>
      <c r="C26" s="30" t="s">
        <v>16</v>
      </c>
      <c r="D26" s="31"/>
      <c r="E26" s="32"/>
      <c r="F26" s="33">
        <v>73</v>
      </c>
      <c r="G26" s="33">
        <v>78</v>
      </c>
      <c r="H26" s="148" t="s">
        <v>318</v>
      </c>
    </row>
    <row r="27" spans="1:8" ht="96" customHeight="1">
      <c r="A27" s="29">
        <v>23</v>
      </c>
      <c r="B27" s="36" t="s">
        <v>265</v>
      </c>
      <c r="C27" s="30" t="s">
        <v>56</v>
      </c>
      <c r="D27" s="31"/>
      <c r="E27" s="32"/>
      <c r="F27" s="33">
        <v>50</v>
      </c>
      <c r="G27" s="33">
        <v>52</v>
      </c>
      <c r="H27" s="148" t="s">
        <v>319</v>
      </c>
    </row>
    <row r="28" spans="1:8" ht="133.5" customHeight="1">
      <c r="A28" s="29">
        <v>24</v>
      </c>
      <c r="B28" s="36" t="s">
        <v>265</v>
      </c>
      <c r="C28" s="30" t="s">
        <v>57</v>
      </c>
      <c r="D28" s="31"/>
      <c r="E28" s="32"/>
      <c r="F28" s="33">
        <v>67</v>
      </c>
      <c r="G28" s="33">
        <v>70</v>
      </c>
      <c r="H28" s="148" t="s">
        <v>320</v>
      </c>
    </row>
    <row r="29" spans="1:8" ht="138.75" customHeight="1">
      <c r="A29" s="29">
        <v>25</v>
      </c>
      <c r="B29" s="36" t="s">
        <v>265</v>
      </c>
      <c r="C29" s="30" t="s">
        <v>58</v>
      </c>
      <c r="D29" s="31"/>
      <c r="E29" s="32"/>
      <c r="F29" s="33">
        <v>67</v>
      </c>
      <c r="G29" s="33">
        <v>70</v>
      </c>
      <c r="H29" s="148" t="s">
        <v>321</v>
      </c>
    </row>
    <row r="30" spans="1:8" ht="62.25" customHeight="1">
      <c r="A30" s="29">
        <v>26</v>
      </c>
      <c r="B30" s="36" t="s">
        <v>265</v>
      </c>
      <c r="C30" s="30" t="s">
        <v>59</v>
      </c>
      <c r="D30" s="31"/>
      <c r="E30" s="32"/>
      <c r="F30" s="33">
        <v>73</v>
      </c>
      <c r="G30" s="33">
        <v>78</v>
      </c>
      <c r="H30" s="148" t="s">
        <v>322</v>
      </c>
    </row>
    <row r="31" spans="1:8" ht="106.5" customHeight="1">
      <c r="A31" s="29">
        <v>27</v>
      </c>
      <c r="B31" s="36" t="s">
        <v>265</v>
      </c>
      <c r="C31" s="30" t="s">
        <v>60</v>
      </c>
      <c r="D31" s="31"/>
      <c r="E31" s="32"/>
      <c r="F31" s="33">
        <v>55</v>
      </c>
      <c r="G31" s="33">
        <v>59</v>
      </c>
      <c r="H31" s="148" t="s">
        <v>323</v>
      </c>
    </row>
    <row r="32" spans="1:8" ht="37.5" customHeight="1">
      <c r="A32" s="29">
        <v>28</v>
      </c>
      <c r="B32" s="36" t="s">
        <v>265</v>
      </c>
      <c r="C32" s="34" t="s">
        <v>267</v>
      </c>
      <c r="D32" s="34" t="s">
        <v>164</v>
      </c>
      <c r="E32" s="37"/>
      <c r="F32" s="35">
        <v>67</v>
      </c>
      <c r="G32" s="35">
        <v>70</v>
      </c>
      <c r="H32" s="150" t="s">
        <v>268</v>
      </c>
    </row>
    <row r="33" spans="1:8" ht="93.75" customHeight="1">
      <c r="A33" s="29">
        <v>29</v>
      </c>
      <c r="B33" s="36" t="s">
        <v>265</v>
      </c>
      <c r="C33" s="30" t="s">
        <v>267</v>
      </c>
      <c r="D33" s="30" t="s">
        <v>113</v>
      </c>
      <c r="E33" s="37"/>
      <c r="F33" s="33">
        <v>56</v>
      </c>
      <c r="G33" s="33">
        <v>59</v>
      </c>
      <c r="H33" s="148" t="s">
        <v>324</v>
      </c>
    </row>
    <row r="34" spans="1:8" ht="93.75" customHeight="1">
      <c r="A34" s="29">
        <v>30</v>
      </c>
      <c r="B34" s="36" t="s">
        <v>265</v>
      </c>
      <c r="C34" s="30" t="s">
        <v>267</v>
      </c>
      <c r="D34" s="30" t="s">
        <v>165</v>
      </c>
      <c r="E34" s="37"/>
      <c r="F34" s="33">
        <v>55</v>
      </c>
      <c r="G34" s="33">
        <v>59</v>
      </c>
      <c r="H34" s="148" t="s">
        <v>326</v>
      </c>
    </row>
    <row r="35" spans="1:8" ht="75" customHeight="1">
      <c r="A35" s="29">
        <v>31</v>
      </c>
      <c r="B35" s="36" t="s">
        <v>265</v>
      </c>
      <c r="C35" s="30" t="s">
        <v>267</v>
      </c>
      <c r="D35" s="30" t="s">
        <v>166</v>
      </c>
      <c r="E35" s="37"/>
      <c r="F35" s="33">
        <v>73</v>
      </c>
      <c r="G35" s="33">
        <v>78</v>
      </c>
      <c r="H35" s="148" t="s">
        <v>327</v>
      </c>
    </row>
    <row r="36" spans="1:8" ht="91.5" customHeight="1">
      <c r="A36" s="29">
        <v>32</v>
      </c>
      <c r="B36" s="36" t="s">
        <v>265</v>
      </c>
      <c r="C36" s="30" t="s">
        <v>267</v>
      </c>
      <c r="D36" s="30" t="s">
        <v>167</v>
      </c>
      <c r="E36" s="37"/>
      <c r="F36" s="33">
        <v>50</v>
      </c>
      <c r="G36" s="33">
        <v>52</v>
      </c>
      <c r="H36" s="148" t="s">
        <v>328</v>
      </c>
    </row>
    <row r="37" spans="1:8" ht="78.75" customHeight="1">
      <c r="A37" s="29">
        <v>33</v>
      </c>
      <c r="B37" s="36" t="s">
        <v>265</v>
      </c>
      <c r="C37" s="30" t="s">
        <v>66</v>
      </c>
      <c r="D37" s="38"/>
      <c r="E37" s="37"/>
      <c r="F37" s="33">
        <v>73</v>
      </c>
      <c r="G37" s="33">
        <v>78</v>
      </c>
      <c r="H37" s="148" t="s">
        <v>327</v>
      </c>
    </row>
    <row r="38" spans="1:8" ht="75.75" customHeight="1">
      <c r="A38" s="29">
        <v>34</v>
      </c>
      <c r="B38" s="36" t="s">
        <v>265</v>
      </c>
      <c r="C38" s="30" t="s">
        <v>67</v>
      </c>
      <c r="D38" s="38"/>
      <c r="E38" s="37"/>
      <c r="F38" s="33">
        <v>67</v>
      </c>
      <c r="G38" s="33">
        <v>70</v>
      </c>
      <c r="H38" s="148" t="s">
        <v>329</v>
      </c>
    </row>
    <row r="39" spans="1:8" ht="123.75" customHeight="1">
      <c r="A39" s="29">
        <v>35</v>
      </c>
      <c r="B39" s="36" t="s">
        <v>269</v>
      </c>
      <c r="C39" s="39" t="s">
        <v>46</v>
      </c>
      <c r="D39" s="40"/>
      <c r="E39" s="41"/>
      <c r="F39" s="42">
        <v>361</v>
      </c>
      <c r="G39" s="42">
        <v>378</v>
      </c>
      <c r="H39" s="151" t="s">
        <v>330</v>
      </c>
    </row>
    <row r="40" spans="1:8" ht="137.25" customHeight="1">
      <c r="A40" s="29">
        <v>36</v>
      </c>
      <c r="B40" s="36" t="s">
        <v>269</v>
      </c>
      <c r="C40" s="36" t="s">
        <v>69</v>
      </c>
      <c r="D40" s="43"/>
      <c r="E40" s="41"/>
      <c r="F40" s="44">
        <v>244</v>
      </c>
      <c r="G40" s="44">
        <v>253</v>
      </c>
      <c r="H40" s="152" t="s">
        <v>331</v>
      </c>
    </row>
    <row r="41" spans="1:8" ht="74.25" customHeight="1">
      <c r="A41" s="29">
        <v>37</v>
      </c>
      <c r="B41" s="36" t="s">
        <v>269</v>
      </c>
      <c r="C41" s="36" t="s">
        <v>70</v>
      </c>
      <c r="D41" s="43"/>
      <c r="E41" s="41"/>
      <c r="F41" s="44">
        <v>260</v>
      </c>
      <c r="G41" s="44">
        <v>269</v>
      </c>
      <c r="H41" s="152" t="s">
        <v>332</v>
      </c>
    </row>
    <row r="42" spans="1:8" ht="110.25" customHeight="1">
      <c r="A42" s="29">
        <v>38</v>
      </c>
      <c r="B42" s="36" t="s">
        <v>269</v>
      </c>
      <c r="C42" s="36" t="s">
        <v>71</v>
      </c>
      <c r="D42" s="43"/>
      <c r="E42" s="41"/>
      <c r="F42" s="44">
        <v>427</v>
      </c>
      <c r="G42" s="44">
        <v>454</v>
      </c>
      <c r="H42" s="152" t="s">
        <v>333</v>
      </c>
    </row>
    <row r="43" spans="1:8" ht="135">
      <c r="A43" s="29">
        <v>39</v>
      </c>
      <c r="B43" s="36" t="s">
        <v>269</v>
      </c>
      <c r="C43" s="45" t="s">
        <v>168</v>
      </c>
      <c r="D43" s="45" t="s">
        <v>169</v>
      </c>
      <c r="E43" s="41"/>
      <c r="F43" s="46">
        <v>191</v>
      </c>
      <c r="G43" s="46">
        <v>198</v>
      </c>
      <c r="H43" s="153" t="s">
        <v>334</v>
      </c>
    </row>
    <row r="44" spans="1:8" ht="138.75" customHeight="1">
      <c r="A44" s="29">
        <v>40</v>
      </c>
      <c r="B44" s="36" t="s">
        <v>269</v>
      </c>
      <c r="C44" s="45" t="s">
        <v>168</v>
      </c>
      <c r="D44" s="45" t="s">
        <v>170</v>
      </c>
      <c r="E44" s="41"/>
      <c r="F44" s="46">
        <v>260</v>
      </c>
      <c r="G44" s="46">
        <v>269</v>
      </c>
      <c r="H44" s="153" t="s">
        <v>335</v>
      </c>
    </row>
    <row r="45" spans="1:8" ht="80.25" customHeight="1">
      <c r="A45" s="29">
        <v>41</v>
      </c>
      <c r="B45" s="36" t="s">
        <v>269</v>
      </c>
      <c r="C45" s="45" t="s">
        <v>168</v>
      </c>
      <c r="D45" s="45" t="s">
        <v>171</v>
      </c>
      <c r="E45" s="41"/>
      <c r="F45" s="46">
        <v>244</v>
      </c>
      <c r="G45" s="46">
        <v>253</v>
      </c>
      <c r="H45" s="153" t="s">
        <v>336</v>
      </c>
    </row>
    <row r="46" spans="1:8" ht="88.5" customHeight="1">
      <c r="A46" s="29">
        <v>42</v>
      </c>
      <c r="B46" s="36" t="s">
        <v>269</v>
      </c>
      <c r="C46" s="36" t="s">
        <v>168</v>
      </c>
      <c r="D46" s="36" t="s">
        <v>172</v>
      </c>
      <c r="E46" s="41"/>
      <c r="F46" s="44">
        <v>184</v>
      </c>
      <c r="G46" s="44">
        <v>189</v>
      </c>
      <c r="H46" s="152" t="s">
        <v>337</v>
      </c>
    </row>
    <row r="47" spans="1:8" ht="118.5" customHeight="1">
      <c r="A47" s="29">
        <v>43</v>
      </c>
      <c r="B47" s="36" t="s">
        <v>269</v>
      </c>
      <c r="C47" s="45" t="s">
        <v>173</v>
      </c>
      <c r="D47" s="45" t="s">
        <v>174</v>
      </c>
      <c r="E47" s="41"/>
      <c r="F47" s="46">
        <v>427</v>
      </c>
      <c r="G47" s="46">
        <v>454</v>
      </c>
      <c r="H47" s="153" t="s">
        <v>333</v>
      </c>
    </row>
    <row r="48" spans="1:8" ht="105.75" customHeight="1">
      <c r="A48" s="29">
        <v>44</v>
      </c>
      <c r="B48" s="36" t="s">
        <v>269</v>
      </c>
      <c r="C48" s="45" t="s">
        <v>173</v>
      </c>
      <c r="D48" s="45" t="s">
        <v>175</v>
      </c>
      <c r="E48" s="41"/>
      <c r="F48" s="46">
        <v>361</v>
      </c>
      <c r="G48" s="46">
        <v>378</v>
      </c>
      <c r="H48" s="153" t="s">
        <v>338</v>
      </c>
    </row>
    <row r="49" spans="1:8" ht="97.5" customHeight="1">
      <c r="A49" s="29">
        <v>45</v>
      </c>
      <c r="B49" s="36" t="s">
        <v>269</v>
      </c>
      <c r="C49" s="36" t="s">
        <v>173</v>
      </c>
      <c r="D49" s="36" t="s">
        <v>176</v>
      </c>
      <c r="E49" s="41"/>
      <c r="F49" s="44">
        <v>293</v>
      </c>
      <c r="G49" s="44">
        <v>308</v>
      </c>
      <c r="H49" s="152" t="s">
        <v>339</v>
      </c>
    </row>
    <row r="50" spans="1:8" ht="104.25" customHeight="1">
      <c r="A50" s="29">
        <v>46</v>
      </c>
      <c r="B50" s="36" t="s">
        <v>269</v>
      </c>
      <c r="C50" s="36" t="s">
        <v>79</v>
      </c>
      <c r="D50" s="43"/>
      <c r="E50" s="41"/>
      <c r="F50" s="44">
        <v>361</v>
      </c>
      <c r="G50" s="44">
        <v>378</v>
      </c>
      <c r="H50" s="152" t="s">
        <v>338</v>
      </c>
    </row>
    <row r="51" spans="1:8" ht="90">
      <c r="A51" s="29">
        <v>47</v>
      </c>
      <c r="B51" s="36" t="s">
        <v>269</v>
      </c>
      <c r="C51" s="36" t="s">
        <v>80</v>
      </c>
      <c r="D51" s="43"/>
      <c r="E51" s="41"/>
      <c r="F51" s="44">
        <v>191</v>
      </c>
      <c r="G51" s="44">
        <v>198</v>
      </c>
      <c r="H51" s="152" t="s">
        <v>340</v>
      </c>
    </row>
    <row r="52" spans="1:8" ht="92.25" customHeight="1">
      <c r="A52" s="29">
        <v>48</v>
      </c>
      <c r="B52" s="36" t="s">
        <v>269</v>
      </c>
      <c r="C52" s="36" t="s">
        <v>81</v>
      </c>
      <c r="D52" s="43"/>
      <c r="E52" s="41"/>
      <c r="F52" s="44">
        <v>68</v>
      </c>
      <c r="G52" s="44">
        <v>75</v>
      </c>
      <c r="H52" s="152" t="s">
        <v>341</v>
      </c>
    </row>
    <row r="53" spans="1:8" ht="95.25" customHeight="1">
      <c r="A53" s="29">
        <v>49</v>
      </c>
      <c r="B53" s="36" t="s">
        <v>269</v>
      </c>
      <c r="C53" s="36" t="s">
        <v>82</v>
      </c>
      <c r="D53" s="43"/>
      <c r="E53" s="41"/>
      <c r="F53" s="44">
        <v>361</v>
      </c>
      <c r="G53" s="44">
        <v>378</v>
      </c>
      <c r="H53" s="152" t="s">
        <v>342</v>
      </c>
    </row>
    <row r="54" spans="1:8" ht="75.75" customHeight="1">
      <c r="A54" s="29">
        <v>50</v>
      </c>
      <c r="B54" s="29" t="s">
        <v>83</v>
      </c>
      <c r="C54" s="36" t="s">
        <v>84</v>
      </c>
      <c r="D54" s="43"/>
      <c r="E54" s="41"/>
      <c r="F54" s="44">
        <v>90</v>
      </c>
      <c r="G54" s="44">
        <v>96</v>
      </c>
      <c r="H54" s="152" t="s">
        <v>343</v>
      </c>
    </row>
    <row r="55" spans="1:8" ht="165">
      <c r="A55" s="29">
        <v>51</v>
      </c>
      <c r="B55" s="29" t="s">
        <v>83</v>
      </c>
      <c r="C55" s="36" t="s">
        <v>85</v>
      </c>
      <c r="D55" s="43"/>
      <c r="E55" s="41"/>
      <c r="F55" s="44">
        <v>215</v>
      </c>
      <c r="G55" s="44">
        <v>215</v>
      </c>
      <c r="H55" s="152" t="s">
        <v>344</v>
      </c>
    </row>
    <row r="56" spans="1:8" ht="29.25" customHeight="1">
      <c r="A56" s="29">
        <v>52</v>
      </c>
      <c r="B56" s="29" t="s">
        <v>83</v>
      </c>
      <c r="C56" s="36" t="s">
        <v>86</v>
      </c>
      <c r="D56" s="43"/>
      <c r="E56" s="44">
        <v>3</v>
      </c>
      <c r="F56" s="41"/>
      <c r="G56" s="41"/>
      <c r="H56" s="152" t="s">
        <v>270</v>
      </c>
    </row>
    <row r="57" spans="1:8" ht="75">
      <c r="A57" s="29">
        <v>53</v>
      </c>
      <c r="B57" s="29" t="s">
        <v>83</v>
      </c>
      <c r="C57" s="36" t="s">
        <v>87</v>
      </c>
      <c r="D57" s="43"/>
      <c r="E57" s="41"/>
      <c r="F57" s="44">
        <v>90</v>
      </c>
      <c r="G57" s="44">
        <v>96</v>
      </c>
      <c r="H57" s="152" t="s">
        <v>345</v>
      </c>
    </row>
    <row r="58" spans="1:8" ht="184.5" customHeight="1">
      <c r="A58" s="29">
        <v>54</v>
      </c>
      <c r="B58" s="29" t="s">
        <v>83</v>
      </c>
      <c r="C58" s="36" t="s">
        <v>88</v>
      </c>
      <c r="D58" s="43"/>
      <c r="E58" s="41"/>
      <c r="F58" s="44">
        <v>78</v>
      </c>
      <c r="G58" s="44">
        <v>82</v>
      </c>
      <c r="H58" s="152" t="s">
        <v>346</v>
      </c>
    </row>
    <row r="59" spans="1:8" ht="120">
      <c r="A59" s="29">
        <v>55</v>
      </c>
      <c r="B59" s="29" t="s">
        <v>83</v>
      </c>
      <c r="C59" s="36" t="s">
        <v>89</v>
      </c>
      <c r="D59" s="43"/>
      <c r="E59" s="41"/>
      <c r="F59" s="44">
        <v>78</v>
      </c>
      <c r="G59" s="44">
        <v>82</v>
      </c>
      <c r="H59" s="152" t="s">
        <v>347</v>
      </c>
    </row>
    <row r="60" spans="1:8" ht="117" customHeight="1">
      <c r="A60" s="29">
        <v>56</v>
      </c>
      <c r="B60" s="29" t="s">
        <v>83</v>
      </c>
      <c r="C60" s="39" t="s">
        <v>90</v>
      </c>
      <c r="D60" s="43"/>
      <c r="E60" s="41"/>
      <c r="F60" s="42">
        <v>90</v>
      </c>
      <c r="G60" s="42">
        <v>96</v>
      </c>
      <c r="H60" s="151" t="s">
        <v>348</v>
      </c>
    </row>
    <row r="61" spans="1:8" ht="96" customHeight="1">
      <c r="A61" s="29">
        <v>57</v>
      </c>
      <c r="B61" s="29" t="s">
        <v>83</v>
      </c>
      <c r="C61" s="36" t="s">
        <v>91</v>
      </c>
      <c r="D61" s="43"/>
      <c r="E61" s="41"/>
      <c r="F61" s="44">
        <v>196</v>
      </c>
      <c r="G61" s="44">
        <v>196</v>
      </c>
      <c r="H61" s="152" t="s">
        <v>349</v>
      </c>
    </row>
    <row r="62" spans="1:8" ht="79.5" customHeight="1">
      <c r="A62" s="29">
        <v>58</v>
      </c>
      <c r="B62" s="29" t="s">
        <v>271</v>
      </c>
      <c r="C62" s="36" t="s">
        <v>93</v>
      </c>
      <c r="D62" s="43"/>
      <c r="E62" s="41"/>
      <c r="F62" s="44">
        <v>88</v>
      </c>
      <c r="G62" s="44">
        <v>90</v>
      </c>
      <c r="H62" s="152" t="s">
        <v>350</v>
      </c>
    </row>
    <row r="63" spans="1:8" ht="188.25" customHeight="1">
      <c r="A63" s="29">
        <v>59</v>
      </c>
      <c r="B63" s="29" t="s">
        <v>271</v>
      </c>
      <c r="C63" s="36" t="s">
        <v>94</v>
      </c>
      <c r="D63" s="36" t="s">
        <v>94</v>
      </c>
      <c r="E63" s="41"/>
      <c r="F63" s="44">
        <v>68</v>
      </c>
      <c r="G63" s="44">
        <v>72</v>
      </c>
      <c r="H63" s="152" t="s">
        <v>351</v>
      </c>
    </row>
    <row r="64" spans="1:8" ht="91.5" customHeight="1">
      <c r="A64" s="29">
        <v>60</v>
      </c>
      <c r="B64" s="29" t="s">
        <v>271</v>
      </c>
      <c r="C64" s="39" t="s">
        <v>94</v>
      </c>
      <c r="D64" s="39" t="s">
        <v>178</v>
      </c>
      <c r="E64" s="41"/>
      <c r="F64" s="42">
        <v>74</v>
      </c>
      <c r="G64" s="42">
        <v>77</v>
      </c>
      <c r="H64" s="151" t="s">
        <v>352</v>
      </c>
    </row>
    <row r="65" spans="1:8" ht="165">
      <c r="A65" s="29">
        <v>61</v>
      </c>
      <c r="B65" s="29" t="s">
        <v>271</v>
      </c>
      <c r="C65" s="36" t="s">
        <v>96</v>
      </c>
      <c r="D65" s="43"/>
      <c r="E65" s="41"/>
      <c r="F65" s="44">
        <v>32</v>
      </c>
      <c r="G65" s="44">
        <v>33</v>
      </c>
      <c r="H65" s="152" t="s">
        <v>353</v>
      </c>
    </row>
    <row r="66" spans="1:8" ht="76.5" customHeight="1">
      <c r="A66" s="29">
        <v>62</v>
      </c>
      <c r="B66" s="29" t="s">
        <v>271</v>
      </c>
      <c r="C66" s="36" t="s">
        <v>272</v>
      </c>
      <c r="D66" s="43"/>
      <c r="E66" s="41"/>
      <c r="F66" s="44">
        <v>101</v>
      </c>
      <c r="G66" s="44">
        <v>106</v>
      </c>
      <c r="H66" s="152" t="s">
        <v>354</v>
      </c>
    </row>
    <row r="67" spans="1:8" ht="79.5" customHeight="1">
      <c r="A67" s="29">
        <v>63</v>
      </c>
      <c r="B67" s="29" t="s">
        <v>271</v>
      </c>
      <c r="C67" s="36" t="s">
        <v>98</v>
      </c>
      <c r="D67" s="43"/>
      <c r="E67" s="41"/>
      <c r="F67" s="44">
        <v>88</v>
      </c>
      <c r="G67" s="44">
        <v>90</v>
      </c>
      <c r="H67" s="152" t="s">
        <v>355</v>
      </c>
    </row>
    <row r="68" spans="1:8" ht="176.25" customHeight="1">
      <c r="A68" s="29">
        <v>64</v>
      </c>
      <c r="B68" s="29" t="s">
        <v>271</v>
      </c>
      <c r="C68" s="36" t="s">
        <v>88</v>
      </c>
      <c r="D68" s="43"/>
      <c r="E68" s="41"/>
      <c r="F68" s="44">
        <v>78</v>
      </c>
      <c r="G68" s="44">
        <v>82</v>
      </c>
      <c r="H68" s="152" t="s">
        <v>359</v>
      </c>
    </row>
    <row r="69" spans="1:8" ht="125.25" customHeight="1">
      <c r="A69" s="29">
        <v>65</v>
      </c>
      <c r="B69" s="29" t="s">
        <v>271</v>
      </c>
      <c r="C69" s="36" t="s">
        <v>89</v>
      </c>
      <c r="D69" s="43"/>
      <c r="E69" s="41"/>
      <c r="F69" s="44">
        <v>78</v>
      </c>
      <c r="G69" s="44">
        <v>82</v>
      </c>
      <c r="H69" s="152" t="s">
        <v>356</v>
      </c>
    </row>
    <row r="70" spans="1:8" ht="111" customHeight="1">
      <c r="A70" s="29">
        <v>66</v>
      </c>
      <c r="B70" s="29" t="s">
        <v>271</v>
      </c>
      <c r="C70" s="36" t="s">
        <v>99</v>
      </c>
      <c r="D70" s="43"/>
      <c r="E70" s="41"/>
      <c r="F70" s="44">
        <v>71</v>
      </c>
      <c r="G70" s="44">
        <v>74</v>
      </c>
      <c r="H70" s="152" t="s">
        <v>357</v>
      </c>
    </row>
    <row r="71" spans="1:8" ht="33.75" customHeight="1">
      <c r="A71" s="29">
        <v>67</v>
      </c>
      <c r="B71" s="29" t="s">
        <v>100</v>
      </c>
      <c r="C71" s="36" t="s">
        <v>101</v>
      </c>
      <c r="D71" s="43"/>
      <c r="E71" s="44">
        <v>4</v>
      </c>
      <c r="F71" s="41"/>
      <c r="G71" s="41"/>
      <c r="H71" s="152" t="s">
        <v>358</v>
      </c>
    </row>
    <row r="72" spans="1:8" ht="108.75" customHeight="1">
      <c r="A72" s="29">
        <v>68</v>
      </c>
      <c r="B72" s="29" t="s">
        <v>102</v>
      </c>
      <c r="C72" s="36" t="s">
        <v>86</v>
      </c>
      <c r="D72" s="43"/>
      <c r="E72" s="44">
        <v>3</v>
      </c>
      <c r="F72" s="44">
        <v>60</v>
      </c>
      <c r="G72" s="44">
        <v>65</v>
      </c>
      <c r="H72" s="152" t="s">
        <v>360</v>
      </c>
    </row>
    <row r="73" spans="1:8" ht="125.25" customHeight="1">
      <c r="A73" s="29">
        <v>69</v>
      </c>
      <c r="B73" s="29" t="s">
        <v>102</v>
      </c>
      <c r="C73" s="36" t="s">
        <v>102</v>
      </c>
      <c r="D73" s="36" t="s">
        <v>179</v>
      </c>
      <c r="E73" s="41"/>
      <c r="F73" s="44">
        <v>63</v>
      </c>
      <c r="G73" s="44">
        <v>66</v>
      </c>
      <c r="H73" s="152" t="s">
        <v>361</v>
      </c>
    </row>
    <row r="74" spans="1:8" ht="75" customHeight="1">
      <c r="A74" s="29">
        <v>70</v>
      </c>
      <c r="B74" s="29" t="s">
        <v>102</v>
      </c>
      <c r="C74" s="36" t="s">
        <v>102</v>
      </c>
      <c r="D74" s="36" t="s">
        <v>180</v>
      </c>
      <c r="E74" s="41"/>
      <c r="F74" s="44">
        <v>69</v>
      </c>
      <c r="G74" s="44">
        <v>71</v>
      </c>
      <c r="H74" s="152" t="s">
        <v>362</v>
      </c>
    </row>
    <row r="75" spans="1:8" ht="135">
      <c r="A75" s="29">
        <v>71</v>
      </c>
      <c r="B75" s="29" t="s">
        <v>102</v>
      </c>
      <c r="C75" s="39" t="s">
        <v>102</v>
      </c>
      <c r="D75" s="39" t="s">
        <v>181</v>
      </c>
      <c r="E75" s="41"/>
      <c r="F75" s="42">
        <v>66</v>
      </c>
      <c r="G75" s="42">
        <v>69</v>
      </c>
      <c r="H75" s="151" t="s">
        <v>363</v>
      </c>
    </row>
    <row r="76" spans="1:8" ht="109.5" customHeight="1">
      <c r="A76" s="29">
        <v>72</v>
      </c>
      <c r="B76" s="29" t="s">
        <v>102</v>
      </c>
      <c r="C76" s="36" t="s">
        <v>102</v>
      </c>
      <c r="D76" s="36" t="s">
        <v>182</v>
      </c>
      <c r="E76" s="44">
        <v>3</v>
      </c>
      <c r="F76" s="44">
        <v>60</v>
      </c>
      <c r="G76" s="44">
        <v>65</v>
      </c>
      <c r="H76" s="152" t="s">
        <v>360</v>
      </c>
    </row>
    <row r="77" spans="1:8" ht="20.25" customHeight="1">
      <c r="A77" s="29">
        <v>73</v>
      </c>
      <c r="B77" s="29" t="s">
        <v>102</v>
      </c>
      <c r="C77" s="39" t="s">
        <v>102</v>
      </c>
      <c r="D77" s="39" t="s">
        <v>183</v>
      </c>
      <c r="E77" s="41"/>
      <c r="F77" s="42">
        <v>66</v>
      </c>
      <c r="G77" s="42">
        <v>68</v>
      </c>
      <c r="H77" s="151" t="s">
        <v>274</v>
      </c>
    </row>
    <row r="78" spans="1:8" ht="69.75" customHeight="1">
      <c r="A78" s="29">
        <v>74</v>
      </c>
      <c r="B78" s="29" t="s">
        <v>102</v>
      </c>
      <c r="C78" s="36" t="s">
        <v>108</v>
      </c>
      <c r="D78" s="43"/>
      <c r="E78" s="41"/>
      <c r="F78" s="44">
        <v>90</v>
      </c>
      <c r="G78" s="44">
        <v>96</v>
      </c>
      <c r="H78" s="152" t="s">
        <v>364</v>
      </c>
    </row>
    <row r="79" spans="1:8" ht="24.75" customHeight="1">
      <c r="A79" s="29">
        <v>75</v>
      </c>
      <c r="B79" s="29" t="s">
        <v>102</v>
      </c>
      <c r="C79" s="39" t="s">
        <v>109</v>
      </c>
      <c r="D79" s="43"/>
      <c r="E79" s="41"/>
      <c r="F79" s="42">
        <v>66</v>
      </c>
      <c r="G79" s="42">
        <v>68</v>
      </c>
      <c r="H79" s="151" t="s">
        <v>274</v>
      </c>
    </row>
    <row r="80" spans="1:8" ht="78" customHeight="1">
      <c r="A80" s="29">
        <v>76</v>
      </c>
      <c r="B80" s="29" t="s">
        <v>110</v>
      </c>
      <c r="C80" s="36" t="s">
        <v>111</v>
      </c>
      <c r="D80" s="43"/>
      <c r="E80" s="41"/>
      <c r="F80" s="44">
        <v>101</v>
      </c>
      <c r="G80" s="44">
        <v>106</v>
      </c>
      <c r="H80" s="152" t="s">
        <v>365</v>
      </c>
    </row>
    <row r="81" spans="1:8" ht="78" customHeight="1">
      <c r="A81" s="29">
        <v>77</v>
      </c>
      <c r="B81" s="29" t="s">
        <v>110</v>
      </c>
      <c r="C81" s="36" t="s">
        <v>112</v>
      </c>
      <c r="D81" s="43"/>
      <c r="E81" s="41"/>
      <c r="F81" s="44">
        <v>65</v>
      </c>
      <c r="G81" s="44">
        <v>68</v>
      </c>
      <c r="H81" s="152" t="s">
        <v>366</v>
      </c>
    </row>
    <row r="82" spans="1:8" ht="92.25" customHeight="1">
      <c r="A82" s="29">
        <v>78</v>
      </c>
      <c r="B82" s="29" t="s">
        <v>110</v>
      </c>
      <c r="C82" s="36" t="s">
        <v>113</v>
      </c>
      <c r="D82" s="43"/>
      <c r="E82" s="41"/>
      <c r="F82" s="44">
        <v>56</v>
      </c>
      <c r="G82" s="44">
        <v>59</v>
      </c>
      <c r="H82" s="152" t="s">
        <v>324</v>
      </c>
    </row>
    <row r="83" spans="1:8" ht="85.5" customHeight="1">
      <c r="A83" s="29">
        <v>79</v>
      </c>
      <c r="B83" s="29" t="s">
        <v>110</v>
      </c>
      <c r="C83" s="36" t="s">
        <v>114</v>
      </c>
      <c r="D83" s="43"/>
      <c r="E83" s="41"/>
      <c r="F83" s="44">
        <v>51</v>
      </c>
      <c r="G83" s="44">
        <v>54</v>
      </c>
      <c r="H83" s="152" t="s">
        <v>367</v>
      </c>
    </row>
    <row r="84" spans="1:8" ht="78.75" customHeight="1">
      <c r="A84" s="29">
        <v>80</v>
      </c>
      <c r="B84" s="29" t="s">
        <v>110</v>
      </c>
      <c r="C84" s="36" t="s">
        <v>115</v>
      </c>
      <c r="D84" s="43"/>
      <c r="E84" s="41"/>
      <c r="F84" s="44">
        <v>65</v>
      </c>
      <c r="G84" s="44">
        <v>68</v>
      </c>
      <c r="H84" s="152" t="s">
        <v>368</v>
      </c>
    </row>
    <row r="85" spans="1:8" ht="74.25" customHeight="1">
      <c r="A85" s="29">
        <v>81</v>
      </c>
      <c r="B85" s="29" t="s">
        <v>110</v>
      </c>
      <c r="C85" s="36" t="s">
        <v>272</v>
      </c>
      <c r="D85" s="43"/>
      <c r="E85" s="41"/>
      <c r="F85" s="44">
        <v>101</v>
      </c>
      <c r="G85" s="44">
        <v>106</v>
      </c>
      <c r="H85" s="152" t="s">
        <v>354</v>
      </c>
    </row>
    <row r="86" spans="1:8" ht="90">
      <c r="A86" s="29">
        <v>82</v>
      </c>
      <c r="B86" s="29" t="s">
        <v>110</v>
      </c>
      <c r="C86" s="36" t="s">
        <v>56</v>
      </c>
      <c r="D86" s="43"/>
      <c r="E86" s="41"/>
      <c r="F86" s="44">
        <v>50</v>
      </c>
      <c r="G86" s="44">
        <v>52</v>
      </c>
      <c r="H86" s="152" t="s">
        <v>328</v>
      </c>
    </row>
    <row r="87" spans="1:8" ht="136.5" customHeight="1">
      <c r="A87" s="29">
        <v>83</v>
      </c>
      <c r="B87" s="29" t="s">
        <v>110</v>
      </c>
      <c r="C87" s="36" t="s">
        <v>116</v>
      </c>
      <c r="D87" s="43"/>
      <c r="E87" s="41"/>
      <c r="F87" s="44">
        <v>55</v>
      </c>
      <c r="G87" s="44">
        <v>59</v>
      </c>
      <c r="H87" s="152" t="s">
        <v>369</v>
      </c>
    </row>
    <row r="88" spans="1:8" ht="121.5" customHeight="1">
      <c r="A88" s="29">
        <v>84</v>
      </c>
      <c r="B88" s="29" t="s">
        <v>110</v>
      </c>
      <c r="C88" s="36" t="s">
        <v>117</v>
      </c>
      <c r="D88" s="43"/>
      <c r="E88" s="41"/>
      <c r="F88" s="44">
        <v>66</v>
      </c>
      <c r="G88" s="44">
        <v>69</v>
      </c>
      <c r="H88" s="152" t="s">
        <v>370</v>
      </c>
    </row>
    <row r="89" spans="1:8" ht="150" customHeight="1">
      <c r="A89" s="29">
        <v>85</v>
      </c>
      <c r="B89" s="29" t="s">
        <v>118</v>
      </c>
      <c r="C89" s="36" t="s">
        <v>119</v>
      </c>
      <c r="D89" s="43"/>
      <c r="E89" s="41"/>
      <c r="F89" s="44">
        <v>39</v>
      </c>
      <c r="G89" s="44">
        <v>42</v>
      </c>
      <c r="H89" s="152" t="s">
        <v>371</v>
      </c>
    </row>
    <row r="90" spans="1:8" ht="82.5" customHeight="1">
      <c r="A90" s="29">
        <v>86</v>
      </c>
      <c r="B90" s="29" t="s">
        <v>120</v>
      </c>
      <c r="C90" s="36" t="s">
        <v>121</v>
      </c>
      <c r="D90" s="43"/>
      <c r="E90" s="41"/>
      <c r="F90" s="44">
        <v>59</v>
      </c>
      <c r="G90" s="44">
        <v>66</v>
      </c>
      <c r="H90" s="152" t="s">
        <v>372</v>
      </c>
    </row>
    <row r="91" spans="1:8" ht="138.75" customHeight="1">
      <c r="A91" s="29">
        <v>87</v>
      </c>
      <c r="B91" s="29" t="s">
        <v>120</v>
      </c>
      <c r="C91" s="36" t="s">
        <v>69</v>
      </c>
      <c r="D91" s="43"/>
      <c r="E91" s="41"/>
      <c r="F91" s="44">
        <v>260</v>
      </c>
      <c r="G91" s="44">
        <v>269</v>
      </c>
      <c r="H91" s="152" t="s">
        <v>373</v>
      </c>
    </row>
    <row r="92" spans="1:8" ht="77.25" customHeight="1">
      <c r="A92" s="29">
        <v>88</v>
      </c>
      <c r="B92" s="29" t="s">
        <v>120</v>
      </c>
      <c r="C92" s="36" t="s">
        <v>70</v>
      </c>
      <c r="D92" s="43"/>
      <c r="E92" s="41"/>
      <c r="F92" s="44">
        <v>244</v>
      </c>
      <c r="G92" s="44">
        <v>253</v>
      </c>
      <c r="H92" s="152" t="s">
        <v>374</v>
      </c>
    </row>
    <row r="93" spans="1:8" ht="44.25" customHeight="1">
      <c r="A93" s="29">
        <v>89</v>
      </c>
      <c r="B93" s="29" t="s">
        <v>120</v>
      </c>
      <c r="C93" s="39" t="s">
        <v>122</v>
      </c>
      <c r="D93" s="43"/>
      <c r="E93" s="42">
        <v>5</v>
      </c>
      <c r="F93" s="42">
        <v>58</v>
      </c>
      <c r="G93" s="42">
        <v>64</v>
      </c>
      <c r="H93" s="154" t="s">
        <v>375</v>
      </c>
    </row>
    <row r="94" spans="1:8" ht="41.25" customHeight="1">
      <c r="A94" s="29">
        <v>90</v>
      </c>
      <c r="B94" s="29" t="s">
        <v>120</v>
      </c>
      <c r="C94" s="39" t="s">
        <v>126</v>
      </c>
      <c r="D94" s="39" t="s">
        <v>184</v>
      </c>
      <c r="E94" s="42">
        <v>5</v>
      </c>
      <c r="F94" s="42">
        <v>58</v>
      </c>
      <c r="G94" s="42">
        <v>64</v>
      </c>
      <c r="H94" s="154"/>
    </row>
    <row r="95" spans="1:8" ht="91.5" customHeight="1">
      <c r="A95" s="29">
        <v>91</v>
      </c>
      <c r="B95" s="29" t="s">
        <v>120</v>
      </c>
      <c r="C95" s="39" t="s">
        <v>126</v>
      </c>
      <c r="D95" s="39" t="s">
        <v>185</v>
      </c>
      <c r="E95" s="41"/>
      <c r="F95" s="42">
        <v>55</v>
      </c>
      <c r="G95" s="42">
        <v>62</v>
      </c>
      <c r="H95" s="151" t="s">
        <v>376</v>
      </c>
    </row>
    <row r="96" spans="1:8" ht="125.25" customHeight="1">
      <c r="A96" s="29">
        <v>92</v>
      </c>
      <c r="B96" s="29" t="s">
        <v>120</v>
      </c>
      <c r="C96" s="39" t="s">
        <v>126</v>
      </c>
      <c r="D96" s="39" t="s">
        <v>186</v>
      </c>
      <c r="E96" s="41"/>
      <c r="F96" s="42">
        <v>68</v>
      </c>
      <c r="G96" s="42">
        <v>75</v>
      </c>
      <c r="H96" s="151" t="s">
        <v>377</v>
      </c>
    </row>
    <row r="97" spans="1:8" ht="26.25" customHeight="1">
      <c r="A97" s="29">
        <v>93</v>
      </c>
      <c r="B97" s="29" t="s">
        <v>120</v>
      </c>
      <c r="C97" s="39" t="s">
        <v>126</v>
      </c>
      <c r="D97" s="43"/>
      <c r="E97" s="42">
        <v>4</v>
      </c>
      <c r="F97" s="41"/>
      <c r="G97" s="41"/>
      <c r="H97" s="152" t="s">
        <v>273</v>
      </c>
    </row>
    <row r="98" spans="1:8" ht="85.5" customHeight="1">
      <c r="A98" s="29">
        <v>94</v>
      </c>
      <c r="B98" s="29" t="s">
        <v>120</v>
      </c>
      <c r="C98" s="36" t="s">
        <v>127</v>
      </c>
      <c r="D98" s="43"/>
      <c r="E98" s="41"/>
      <c r="F98" s="44">
        <v>68</v>
      </c>
      <c r="G98" s="44">
        <v>75</v>
      </c>
      <c r="H98" s="152" t="s">
        <v>378</v>
      </c>
    </row>
    <row r="99" spans="1:8" ht="88.5" customHeight="1">
      <c r="A99" s="29">
        <v>95</v>
      </c>
      <c r="B99" s="29" t="s">
        <v>120</v>
      </c>
      <c r="C99" s="36" t="s">
        <v>128</v>
      </c>
      <c r="D99" s="43"/>
      <c r="E99" s="44">
        <v>4</v>
      </c>
      <c r="F99" s="41"/>
      <c r="G99" s="41"/>
      <c r="H99" s="152" t="s">
        <v>379</v>
      </c>
    </row>
    <row r="100" spans="1:8" ht="135">
      <c r="A100" s="29">
        <v>96</v>
      </c>
      <c r="B100" s="29" t="s">
        <v>120</v>
      </c>
      <c r="C100" s="36" t="s">
        <v>80</v>
      </c>
      <c r="D100" s="43"/>
      <c r="E100" s="41"/>
      <c r="F100" s="44">
        <v>191</v>
      </c>
      <c r="G100" s="44">
        <v>198</v>
      </c>
      <c r="H100" s="152" t="s">
        <v>380</v>
      </c>
    </row>
    <row r="101" spans="1:8" ht="87.75" customHeight="1">
      <c r="A101" s="29">
        <v>97</v>
      </c>
      <c r="B101" s="29" t="s">
        <v>120</v>
      </c>
      <c r="C101" s="36" t="s">
        <v>81</v>
      </c>
      <c r="D101" s="43"/>
      <c r="E101" s="41"/>
      <c r="F101" s="44">
        <v>68</v>
      </c>
      <c r="G101" s="44">
        <v>75</v>
      </c>
      <c r="H101" s="152" t="s">
        <v>341</v>
      </c>
    </row>
    <row r="102" spans="1:8" ht="81.75" customHeight="1">
      <c r="A102" s="29">
        <v>98</v>
      </c>
      <c r="B102" s="29" t="s">
        <v>120</v>
      </c>
      <c r="C102" s="36" t="s">
        <v>130</v>
      </c>
      <c r="D102" s="36" t="s">
        <v>184</v>
      </c>
      <c r="E102" s="44">
        <v>5</v>
      </c>
      <c r="F102" s="44">
        <v>58</v>
      </c>
      <c r="G102" s="44">
        <v>64</v>
      </c>
      <c r="H102" s="151" t="s">
        <v>375</v>
      </c>
    </row>
    <row r="103" spans="1:8" ht="23.25" customHeight="1">
      <c r="A103" s="29">
        <v>99</v>
      </c>
      <c r="B103" s="29" t="s">
        <v>120</v>
      </c>
      <c r="C103" s="36" t="s">
        <v>130</v>
      </c>
      <c r="D103" s="43"/>
      <c r="E103" s="44">
        <v>4</v>
      </c>
      <c r="F103" s="41"/>
      <c r="G103" s="41"/>
      <c r="H103" s="151" t="s">
        <v>273</v>
      </c>
    </row>
    <row r="104" spans="1:8" ht="270">
      <c r="A104" s="29">
        <v>100</v>
      </c>
      <c r="B104" s="29" t="s">
        <v>275</v>
      </c>
      <c r="C104" s="36" t="s">
        <v>132</v>
      </c>
      <c r="D104" s="43"/>
      <c r="E104" s="44">
        <v>6</v>
      </c>
      <c r="F104" s="41"/>
      <c r="G104" s="41"/>
      <c r="H104" s="152" t="s">
        <v>381</v>
      </c>
    </row>
    <row r="105" spans="1:8" ht="74.25" customHeight="1">
      <c r="A105" s="29">
        <v>101</v>
      </c>
      <c r="B105" s="29" t="s">
        <v>275</v>
      </c>
      <c r="C105" s="36" t="s">
        <v>133</v>
      </c>
      <c r="D105" s="43"/>
      <c r="E105" s="41"/>
      <c r="F105" s="44">
        <v>237</v>
      </c>
      <c r="G105" s="44">
        <v>249</v>
      </c>
      <c r="H105" s="152" t="s">
        <v>382</v>
      </c>
    </row>
    <row r="106" spans="1:8" ht="69.75" customHeight="1">
      <c r="A106" s="29">
        <v>102</v>
      </c>
      <c r="B106" s="29" t="s">
        <v>275</v>
      </c>
      <c r="C106" s="36" t="s">
        <v>276</v>
      </c>
      <c r="D106" s="36" t="s">
        <v>188</v>
      </c>
      <c r="E106" s="41"/>
      <c r="F106" s="44">
        <v>66</v>
      </c>
      <c r="G106" s="44">
        <v>69</v>
      </c>
      <c r="H106" s="152" t="s">
        <v>383</v>
      </c>
    </row>
    <row r="107" spans="1:8" ht="58.5" customHeight="1">
      <c r="A107" s="29">
        <v>103</v>
      </c>
      <c r="B107" s="29" t="s">
        <v>275</v>
      </c>
      <c r="C107" s="36" t="s">
        <v>136</v>
      </c>
      <c r="D107" s="43"/>
      <c r="E107" s="41"/>
      <c r="F107" s="44">
        <v>66</v>
      </c>
      <c r="G107" s="44">
        <v>69</v>
      </c>
      <c r="H107" s="152" t="s">
        <v>384</v>
      </c>
    </row>
    <row r="108" spans="1:8" ht="78.75" customHeight="1">
      <c r="A108" s="29">
        <v>104</v>
      </c>
      <c r="B108" s="29" t="s">
        <v>275</v>
      </c>
      <c r="C108" s="39" t="s">
        <v>189</v>
      </c>
      <c r="D108" s="39" t="s">
        <v>190</v>
      </c>
      <c r="E108" s="41"/>
      <c r="F108" s="42">
        <v>36</v>
      </c>
      <c r="G108" s="42">
        <v>39</v>
      </c>
      <c r="H108" s="151" t="s">
        <v>385</v>
      </c>
    </row>
    <row r="109" spans="1:8" ht="74.25" customHeight="1">
      <c r="A109" s="29">
        <v>105</v>
      </c>
      <c r="B109" s="29" t="s">
        <v>275</v>
      </c>
      <c r="C109" s="39" t="s">
        <v>189</v>
      </c>
      <c r="D109" s="39" t="s">
        <v>191</v>
      </c>
      <c r="E109" s="41"/>
      <c r="F109" s="42">
        <v>60</v>
      </c>
      <c r="G109" s="42">
        <v>64</v>
      </c>
      <c r="H109" s="151" t="s">
        <v>386</v>
      </c>
    </row>
    <row r="110" spans="1:8" ht="75">
      <c r="A110" s="29">
        <v>106</v>
      </c>
      <c r="B110" s="29" t="s">
        <v>275</v>
      </c>
      <c r="C110" s="39" t="s">
        <v>189</v>
      </c>
      <c r="D110" s="39" t="s">
        <v>192</v>
      </c>
      <c r="E110" s="41"/>
      <c r="F110" s="42">
        <v>41</v>
      </c>
      <c r="G110" s="42">
        <v>44</v>
      </c>
      <c r="H110" s="151" t="s">
        <v>387</v>
      </c>
    </row>
    <row r="111" spans="1:8" ht="78" customHeight="1">
      <c r="A111" s="29">
        <v>107</v>
      </c>
      <c r="B111" s="29" t="s">
        <v>275</v>
      </c>
      <c r="C111" s="36" t="s">
        <v>140</v>
      </c>
      <c r="D111" s="43"/>
      <c r="E111" s="41"/>
      <c r="F111" s="44">
        <v>66</v>
      </c>
      <c r="G111" s="44">
        <v>69</v>
      </c>
      <c r="H111" s="152" t="s">
        <v>388</v>
      </c>
    </row>
    <row r="112" spans="1:8" ht="180">
      <c r="A112" s="29">
        <v>108</v>
      </c>
      <c r="B112" s="29" t="s">
        <v>141</v>
      </c>
      <c r="C112" s="36" t="s">
        <v>142</v>
      </c>
      <c r="D112" s="43"/>
      <c r="E112" s="44">
        <v>7</v>
      </c>
      <c r="F112" s="41"/>
      <c r="G112" s="41"/>
      <c r="H112" s="152" t="s">
        <v>390</v>
      </c>
    </row>
    <row r="113" spans="1:8" ht="165">
      <c r="A113" s="29">
        <v>109</v>
      </c>
      <c r="B113" s="29" t="s">
        <v>141</v>
      </c>
      <c r="C113" s="36" t="s">
        <v>143</v>
      </c>
      <c r="D113" s="43"/>
      <c r="E113" s="44">
        <v>7</v>
      </c>
      <c r="F113" s="41"/>
      <c r="G113" s="41"/>
      <c r="H113" s="152" t="s">
        <v>389</v>
      </c>
    </row>
    <row r="114" spans="1:8" ht="87" customHeight="1">
      <c r="A114" s="29">
        <v>110</v>
      </c>
      <c r="B114" s="29" t="s">
        <v>277</v>
      </c>
      <c r="C114" s="36" t="s">
        <v>145</v>
      </c>
      <c r="D114" s="43"/>
      <c r="E114" s="41"/>
      <c r="F114" s="44">
        <v>36</v>
      </c>
      <c r="G114" s="44">
        <v>44</v>
      </c>
      <c r="H114" s="152" t="s">
        <v>391</v>
      </c>
    </row>
    <row r="115" spans="1:8" ht="118.5" customHeight="1">
      <c r="A115" s="29">
        <v>111</v>
      </c>
      <c r="B115" s="29" t="s">
        <v>277</v>
      </c>
      <c r="C115" s="36" t="s">
        <v>146</v>
      </c>
      <c r="D115" s="43"/>
      <c r="E115" s="41"/>
      <c r="F115" s="44">
        <v>36</v>
      </c>
      <c r="G115" s="44">
        <v>44</v>
      </c>
      <c r="H115" s="152" t="s">
        <v>392</v>
      </c>
    </row>
    <row r="116" spans="1:8" ht="105">
      <c r="A116" s="29">
        <v>112</v>
      </c>
      <c r="B116" s="29" t="s">
        <v>277</v>
      </c>
      <c r="C116" s="36" t="s">
        <v>147</v>
      </c>
      <c r="D116" s="43"/>
      <c r="E116" s="41"/>
      <c r="F116" s="44">
        <v>36</v>
      </c>
      <c r="G116" s="44">
        <v>44</v>
      </c>
      <c r="H116" s="152" t="s">
        <v>393</v>
      </c>
    </row>
    <row r="117" spans="1:8" ht="114.75" customHeight="1" thickBot="1">
      <c r="A117" s="29">
        <v>113</v>
      </c>
      <c r="B117" s="29" t="s">
        <v>277</v>
      </c>
      <c r="C117" s="36" t="s">
        <v>148</v>
      </c>
      <c r="D117" s="43"/>
      <c r="E117" s="41"/>
      <c r="F117" s="44">
        <v>121</v>
      </c>
      <c r="G117" s="44">
        <v>126</v>
      </c>
      <c r="H117" s="152" t="s">
        <v>394</v>
      </c>
    </row>
    <row r="118" spans="1:8" ht="15.75" customHeight="1" thickBot="1">
      <c r="A118" s="47"/>
      <c r="B118" s="138" t="s">
        <v>149</v>
      </c>
      <c r="C118" s="139"/>
      <c r="D118" s="139"/>
      <c r="E118" s="139"/>
      <c r="F118" s="139"/>
      <c r="G118" s="140"/>
    </row>
    <row r="119" spans="1:8" ht="15" customHeight="1">
      <c r="B119" s="141" t="s">
        <v>150</v>
      </c>
      <c r="C119" s="142"/>
      <c r="D119" s="142"/>
      <c r="E119" s="142"/>
      <c r="F119" s="142"/>
      <c r="G119" s="143"/>
    </row>
    <row r="120" spans="1:8" ht="15" customHeight="1">
      <c r="B120" s="144" t="s">
        <v>151</v>
      </c>
      <c r="C120" s="145"/>
      <c r="D120" s="145"/>
      <c r="E120" s="145"/>
      <c r="F120" s="145"/>
      <c r="G120" s="146"/>
    </row>
    <row r="121" spans="1:8" ht="89.25" customHeight="1">
      <c r="B121" s="144" t="s">
        <v>256</v>
      </c>
      <c r="C121" s="145"/>
      <c r="D121" s="145"/>
      <c r="E121" s="145"/>
      <c r="F121" s="145"/>
      <c r="G121" s="146"/>
      <c r="H121" s="49"/>
    </row>
    <row r="122" spans="1:8" ht="57.75" customHeight="1">
      <c r="B122" s="144" t="s">
        <v>257</v>
      </c>
      <c r="C122" s="145"/>
      <c r="D122" s="145"/>
      <c r="E122" s="145"/>
      <c r="F122" s="145"/>
      <c r="G122" s="50"/>
    </row>
    <row r="123" spans="1:8" ht="15" customHeight="1">
      <c r="B123" s="144" t="s">
        <v>152</v>
      </c>
      <c r="C123" s="145"/>
      <c r="D123" s="145"/>
      <c r="E123" s="145"/>
      <c r="F123" s="145"/>
      <c r="G123" s="146"/>
    </row>
    <row r="124" spans="1:8" ht="15" customHeight="1">
      <c r="B124" s="144" t="s">
        <v>153</v>
      </c>
      <c r="C124" s="145"/>
      <c r="D124" s="145"/>
      <c r="E124" s="145"/>
      <c r="F124" s="145"/>
      <c r="G124" s="146"/>
    </row>
    <row r="125" spans="1:8" ht="15" customHeight="1">
      <c r="B125" s="144" t="s">
        <v>154</v>
      </c>
      <c r="C125" s="145"/>
      <c r="D125" s="145"/>
      <c r="E125" s="145"/>
      <c r="F125" s="145"/>
      <c r="G125" s="146"/>
    </row>
    <row r="126" spans="1:8" ht="15" customHeight="1">
      <c r="B126" s="144" t="s">
        <v>155</v>
      </c>
      <c r="C126" s="145"/>
      <c r="D126" s="145"/>
      <c r="E126" s="145"/>
      <c r="F126" s="145"/>
      <c r="G126" s="146"/>
    </row>
    <row r="127" spans="1:8" ht="30" customHeight="1" thickBot="1">
      <c r="B127" s="135" t="s">
        <v>156</v>
      </c>
      <c r="C127" s="136"/>
      <c r="D127" s="136"/>
      <c r="E127" s="136"/>
      <c r="F127" s="136"/>
      <c r="G127" s="137"/>
    </row>
  </sheetData>
  <sheetProtection algorithmName="SHA-512" hashValue="Zy7RkRIT+D/Ac3IPNHBMj8gaAqeHPBfKY+0gDYlv/wjMLLae63z9Neg4EnwYqI7mYFk9oS20BXYsaAv3IofwsQ==" saltValue="OV6xk2dDgeCgkSkE185N2Q==" spinCount="100000" sheet="1" objects="1" scenarios="1"/>
  <mergeCells count="21">
    <mergeCell ref="B127:G127"/>
    <mergeCell ref="H9:H10"/>
    <mergeCell ref="H93:H94"/>
    <mergeCell ref="B118:G118"/>
    <mergeCell ref="B119:G119"/>
    <mergeCell ref="B120:G120"/>
    <mergeCell ref="B121:G121"/>
    <mergeCell ref="B122:F122"/>
    <mergeCell ref="B123:G123"/>
    <mergeCell ref="B124:G124"/>
    <mergeCell ref="B125:G125"/>
    <mergeCell ref="B126:G126"/>
    <mergeCell ref="A1:G1"/>
    <mergeCell ref="B2:D2"/>
    <mergeCell ref="H2:H4"/>
    <mergeCell ref="A3:A4"/>
    <mergeCell ref="B3:B4"/>
    <mergeCell ref="D3:D4"/>
    <mergeCell ref="E3:E4"/>
    <mergeCell ref="F3:F4"/>
    <mergeCell ref="G3:G4"/>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EUIt Calculation</vt:lpstr>
      <vt:lpstr>Table 7-2a Bldg Activity Target</vt:lpstr>
      <vt:lpstr> Table 7-3 Operating Shifts</vt:lpstr>
      <vt:lpstr>Climate Zones</vt:lpstr>
      <vt:lpstr>Activity, Targets &amp; Definitions</vt:lpstr>
      <vt:lpstr>'EUIt Calculation'!Print_Area</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CBPS 019 EUIt Calculator Tool</dc:title>
  <dc:creator>Howard, Luke (COM)</dc:creator>
  <cp:lastModifiedBy>Bergin, Annalyn (COM)</cp:lastModifiedBy>
  <cp:lastPrinted>2021-06-21T16:33:00Z</cp:lastPrinted>
  <dcterms:created xsi:type="dcterms:W3CDTF">2020-10-06T23:14:00Z</dcterms:created>
  <dcterms:modified xsi:type="dcterms:W3CDTF">2022-09-12T21:16:45Z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1033-3.1.4.5932</vt:lpwstr>
  </property>
</Properties>
</file>