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45" yWindow="255" windowWidth="12030" windowHeight="10935" activeTab="1"/>
  </bookViews>
  <sheets>
    <sheet name="Conservation" sheetId="1" r:id="rId1"/>
    <sheet name="Renewables" sheetId="3" r:id="rId2"/>
  </sheets>
  <definedNames>
    <definedName name="_xlnm.Print_Area" localSheetId="0">Conservation!$A$1:$F$129</definedName>
    <definedName name="_xlnm.Print_Area" localSheetId="1">Renewables!$A$1:$M$133</definedName>
  </definedNames>
  <calcPr calcId="145621"/>
</workbook>
</file>

<file path=xl/calcChain.xml><?xml version="1.0" encoding="utf-8"?>
<calcChain xmlns="http://schemas.openxmlformats.org/spreadsheetml/2006/main">
  <c r="D17" i="3" l="1"/>
  <c r="D18" i="3"/>
  <c r="D20" i="3" s="1"/>
  <c r="C27" i="3"/>
  <c r="D27" i="3"/>
  <c r="E27" i="3"/>
  <c r="F27" i="3"/>
  <c r="G27" i="3"/>
  <c r="H27" i="3"/>
  <c r="I27" i="3"/>
  <c r="J27" i="3"/>
  <c r="K27" i="3"/>
  <c r="L27" i="3"/>
  <c r="M27" i="3"/>
  <c r="D28" i="3"/>
  <c r="E28" i="3"/>
  <c r="F28" i="3"/>
  <c r="G28" i="3"/>
  <c r="H28" i="3"/>
  <c r="I28" i="3"/>
  <c r="J28" i="3"/>
  <c r="K28" i="3"/>
  <c r="L28" i="3"/>
  <c r="M28" i="3"/>
  <c r="C29" i="3"/>
  <c r="D21" i="3" s="1"/>
  <c r="D22" i="3" s="1"/>
  <c r="D29" i="3"/>
  <c r="E29" i="3"/>
  <c r="F29" i="3"/>
  <c r="G29" i="3"/>
  <c r="H29" i="3"/>
  <c r="I29" i="3"/>
  <c r="J29" i="3"/>
  <c r="K29" i="3"/>
  <c r="L29" i="3"/>
  <c r="M29" i="3"/>
  <c r="D32" i="3"/>
  <c r="D62" i="3"/>
  <c r="D94" i="3"/>
  <c r="D95" i="3"/>
  <c r="C35" i="1" l="1"/>
  <c r="D35" i="1"/>
  <c r="C37" i="1"/>
  <c r="C79" i="1" s="1"/>
</calcChain>
</file>

<file path=xl/sharedStrings.xml><?xml version="1.0" encoding="utf-8"?>
<sst xmlns="http://schemas.openxmlformats.org/spreadsheetml/2006/main" count="179" uniqueCount="98">
  <si>
    <t>Conservation Notes:</t>
  </si>
  <si>
    <t>Utility</t>
  </si>
  <si>
    <r>
      <t xml:space="preserve">Methodology Narrative: </t>
    </r>
    <r>
      <rPr>
        <sz val="10"/>
        <color indexed="8"/>
        <rFont val="Arial"/>
        <family val="2"/>
      </rPr>
      <t xml:space="preserve">See instructions </t>
    </r>
    <r>
      <rPr>
        <b/>
        <sz val="10"/>
        <color indexed="8"/>
        <rFont val="Arial"/>
        <family val="2"/>
      </rPr>
      <t xml:space="preserve">
</t>
    </r>
  </si>
  <si>
    <t>Total</t>
  </si>
  <si>
    <r>
      <t xml:space="preserve">Conservation expenditures </t>
    </r>
    <r>
      <rPr>
        <i/>
        <sz val="10"/>
        <color indexed="8"/>
        <rFont val="Arial"/>
        <family val="2"/>
      </rPr>
      <t xml:space="preserve">NOT </t>
    </r>
    <r>
      <rPr>
        <sz val="10"/>
        <color indexed="8"/>
        <rFont val="Arial"/>
        <family val="2"/>
      </rPr>
      <t>included in sector expenditures</t>
    </r>
  </si>
  <si>
    <t xml:space="preserve"> NEEA</t>
  </si>
  <si>
    <t xml:space="preserve"> Production Efficiency</t>
  </si>
  <si>
    <t xml:space="preserve"> Distribution Efficiency</t>
  </si>
  <si>
    <t xml:space="preserve"> Agriculture</t>
  </si>
  <si>
    <t xml:space="preserve"> Industrial</t>
  </si>
  <si>
    <t xml:space="preserve"> Commercial</t>
  </si>
  <si>
    <t xml:space="preserve"> Residential </t>
  </si>
  <si>
    <t>Utility Expenditures ($)</t>
  </si>
  <si>
    <t>MWh</t>
  </si>
  <si>
    <t>Conservation by Sector</t>
  </si>
  <si>
    <t>2012 Achievement</t>
  </si>
  <si>
    <t>Achievement</t>
  </si>
  <si>
    <t>2012 - 2013 Target (MWh)</t>
  </si>
  <si>
    <t>Ten Year Potential (MWh)</t>
  </si>
  <si>
    <t>2012 - 2013 Planning</t>
  </si>
  <si>
    <r>
      <t xml:space="preserve"> </t>
    </r>
    <r>
      <rPr>
        <b/>
        <sz val="10"/>
        <color indexed="8"/>
        <rFont val="Arial"/>
        <family val="2"/>
      </rPr>
      <t>Planning</t>
    </r>
  </si>
  <si>
    <t>Email</t>
  </si>
  <si>
    <t>Phone</t>
  </si>
  <si>
    <t>Utility Contact Name/Dept.</t>
  </si>
  <si>
    <t>Report Submittal Date</t>
  </si>
  <si>
    <r>
      <rPr>
        <sz val="12"/>
        <color indexed="8"/>
        <rFont val="Arial"/>
        <family val="2"/>
      </rPr>
      <t xml:space="preserve">Energy Independence Act (I-937) </t>
    </r>
    <r>
      <rPr>
        <sz val="12"/>
        <color indexed="8"/>
        <rFont val="Arial Black"/>
        <family val="2"/>
      </rPr>
      <t xml:space="preserve">Conservation Report </t>
    </r>
  </si>
  <si>
    <t>Labor</t>
  </si>
  <si>
    <t>Overhead</t>
  </si>
  <si>
    <t>Snohomish County PUD</t>
  </si>
  <si>
    <t>May 31, 2013</t>
  </si>
  <si>
    <t>Mary Smith / Energy Efficiency</t>
  </si>
  <si>
    <t>425-783-8778</t>
  </si>
  <si>
    <t>mesmith@snopud.com</t>
  </si>
  <si>
    <r>
      <rPr>
        <sz val="12"/>
        <color indexed="8"/>
        <rFont val="Arial"/>
        <family val="2"/>
      </rPr>
      <t xml:space="preserve">Energy Independence Act (I-937) </t>
    </r>
    <r>
      <rPr>
        <sz val="12"/>
        <color indexed="8"/>
        <rFont val="Arial Black"/>
        <family val="2"/>
      </rPr>
      <t xml:space="preserve">Renewable Energy Report </t>
    </r>
  </si>
  <si>
    <t>Select</t>
  </si>
  <si>
    <t xml:space="preserve">19.285.040 (2)(b) Renewables Target </t>
  </si>
  <si>
    <t>Snohomish County PUD 1</t>
  </si>
  <si>
    <t>19.285.040 (2)(d) No Load Growth</t>
  </si>
  <si>
    <t xml:space="preserve">19.285.050 Incremental Resource Cost  </t>
  </si>
  <si>
    <t>Utility Contact Name/Dept</t>
  </si>
  <si>
    <t>Anna Miles/Power Supply</t>
  </si>
  <si>
    <t>425-783-1604</t>
  </si>
  <si>
    <t>AJMiles@SNOPUD.com</t>
  </si>
  <si>
    <t>Compliance Method</t>
  </si>
  <si>
    <t>Loads and Resources</t>
  </si>
  <si>
    <t>2011 Annual Load (MWh)</t>
  </si>
  <si>
    <t>2012 Annual Load (MWh)</t>
  </si>
  <si>
    <t>Average of 2011 &amp; 2012 Loads (MWh)</t>
  </si>
  <si>
    <t>Statutory Target 2012-2015</t>
  </si>
  <si>
    <t>2013 Renewable Energy Target (MWh)</t>
  </si>
  <si>
    <t>Renwables acquisitions for 2013 compliance (MWh)</t>
  </si>
  <si>
    <t>Estimated for as % Average Annual Load</t>
  </si>
  <si>
    <t>(a)</t>
  </si>
  <si>
    <t>     (b)</t>
  </si>
  <si>
    <t>(c)</t>
  </si>
  <si>
    <t>     (d)</t>
  </si>
  <si>
    <t>     (e)</t>
  </si>
  <si>
    <t>     (f)</t>
  </si>
  <si>
    <t>     (g)</t>
  </si>
  <si>
    <t>(h)</t>
  </si>
  <si>
    <t>     (i)</t>
  </si>
  <si>
    <t>Water</t>
  </si>
  <si>
    <t>Wind</t>
  </si>
  <si>
    <t>Solar Energy</t>
  </si>
  <si>
    <t>Geothermal Energy</t>
  </si>
  <si>
    <t>Landfill Gas</t>
  </si>
  <si>
    <t>Wave, Ocean, Tidal</t>
  </si>
  <si>
    <t>Gas from Sewage Treatment</t>
  </si>
  <si>
    <t xml:space="preserve"> Biodiesel</t>
  </si>
  <si>
    <t>Biomass Energy</t>
  </si>
  <si>
    <t>Apprentice Labor</t>
  </si>
  <si>
    <t>Distributed Generation</t>
  </si>
  <si>
    <t>MWh equivalent</t>
  </si>
  <si>
    <t>Eligible Renewable Resources (MWh)</t>
  </si>
  <si>
    <t>Renewable Energy Credits (MWh)</t>
  </si>
  <si>
    <t>Total Renewables (MWh)</t>
  </si>
  <si>
    <t>Renewable Resources</t>
  </si>
  <si>
    <t>Compliance Year</t>
  </si>
  <si>
    <r>
      <rPr>
        <b/>
        <i/>
        <sz val="10"/>
        <color indexed="60"/>
        <rFont val="Arial"/>
        <family val="2"/>
      </rPr>
      <t xml:space="preserve">Note: </t>
    </r>
    <r>
      <rPr>
        <i/>
        <sz val="10"/>
        <color indexed="60"/>
        <rFont val="Arial"/>
        <family val="2"/>
      </rPr>
      <t>Investor Owned Utilities may complete this page or attach their Utilities and Transportation Commission Renewable and Conservation filings for 2013.</t>
    </r>
  </si>
  <si>
    <t xml:space="preserve">Water </t>
  </si>
  <si>
    <t xml:space="preserve">Wave, Ocean, Tidal </t>
  </si>
  <si>
    <t>Facility Name</t>
  </si>
  <si>
    <t>Renewable Energy Credits</t>
  </si>
  <si>
    <t>Facility Name,GUID,(REC Vintage)</t>
  </si>
  <si>
    <t>Target Year</t>
  </si>
  <si>
    <t xml:space="preserve">Renewables Notes: </t>
  </si>
  <si>
    <t>Hay Canyon Wind Facility, W978 (2012)</t>
  </si>
  <si>
    <t>BPA Tier 1: Stateline, W248 (2013)</t>
  </si>
  <si>
    <t>BPA Tier 1: Klondike III, W237 (2013)</t>
  </si>
  <si>
    <t>BPA Tier 1: Klondike I, W238 (2013)</t>
  </si>
  <si>
    <t>BPA Tier 1: Condon Phase II, W833 (2013)</t>
  </si>
  <si>
    <t>Snohomish PUD Solar Express Projects</t>
  </si>
  <si>
    <t>White Creek Wind Project (2013)</t>
  </si>
  <si>
    <t>Wheat Field Wind Power Project (2013)</t>
  </si>
  <si>
    <t>H.W. Hill Landfill Gas Power Plant (2013)</t>
  </si>
  <si>
    <t>Hay Canyon Wind Facility (2013)</t>
  </si>
  <si>
    <t>Hampton Generating Unit (2013)</t>
  </si>
  <si>
    <t>Woods Creek Hydroelectric Project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</si>
</sst>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
  </numFmts>
  <fonts count="26"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rgb="FFFF0000"/>
      <name val="Arial"/>
      <family val="2"/>
    </font>
    <font>
      <sz val="10"/>
      <color indexed="8"/>
      <name val="Arial"/>
      <family val="2"/>
    </font>
    <font>
      <b/>
      <sz val="10"/>
      <color indexed="8"/>
      <name val="Arial"/>
      <family val="2"/>
    </font>
    <font>
      <sz val="10"/>
      <color theme="6" tint="-0.499984740745262"/>
      <name val="Arial"/>
      <family val="2"/>
    </font>
    <font>
      <i/>
      <sz val="10"/>
      <color indexed="8"/>
      <name val="Arial"/>
      <family val="2"/>
    </font>
    <font>
      <sz val="10"/>
      <name val="Arial"/>
      <family val="2"/>
    </font>
    <font>
      <u/>
      <sz val="8.25"/>
      <color theme="10"/>
      <name val="Calibri"/>
      <family val="2"/>
    </font>
    <font>
      <i/>
      <sz val="10"/>
      <color theme="1"/>
      <name val="Arial"/>
      <family val="2"/>
    </font>
    <font>
      <sz val="12"/>
      <color theme="1"/>
      <name val="Arial Black"/>
      <family val="2"/>
    </font>
    <font>
      <sz val="12"/>
      <color indexed="8"/>
      <name val="Arial"/>
      <family val="2"/>
    </font>
    <font>
      <sz val="12"/>
      <color indexed="8"/>
      <name val="Arial Black"/>
      <family val="2"/>
    </font>
    <font>
      <sz val="11"/>
      <color theme="1"/>
      <name val="Arial"/>
      <family val="2"/>
    </font>
    <font>
      <i/>
      <sz val="10"/>
      <color rgb="FFC00000"/>
      <name val="Arial"/>
      <family val="2"/>
    </font>
    <font>
      <sz val="14"/>
      <color theme="1"/>
      <name val="Arial"/>
      <family val="2"/>
    </font>
    <font>
      <sz val="9"/>
      <color theme="1"/>
      <name val="Arial"/>
      <family val="2"/>
    </font>
    <font>
      <b/>
      <sz val="9"/>
      <color theme="1"/>
      <name val="Arial"/>
      <family val="2"/>
    </font>
    <font>
      <b/>
      <i/>
      <sz val="10"/>
      <color indexed="60"/>
      <name val="Arial"/>
      <family val="2"/>
    </font>
    <font>
      <i/>
      <sz val="10"/>
      <color indexed="60"/>
      <name val="Arial"/>
      <family val="2"/>
    </font>
    <font>
      <sz val="10"/>
      <color rgb="FFC00000"/>
      <name val="Arial"/>
      <family val="2"/>
    </font>
    <font>
      <b/>
      <sz val="10"/>
      <name val="Arial"/>
      <family val="2"/>
    </font>
    <font>
      <sz val="8"/>
      <color theme="1"/>
      <name val="Arial"/>
      <family val="2"/>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lightUp">
        <fgColor theme="0" tint="-0.499984740745262"/>
        <bgColor theme="0" tint="-4.9989318521683403E-2"/>
      </patternFill>
    </fill>
    <fill>
      <patternFill patternType="solid">
        <fgColor rgb="FFE4E4E4"/>
        <bgColor indexed="64"/>
      </patternFill>
    </fill>
  </fills>
  <borders count="37">
    <border>
      <left/>
      <right/>
      <top/>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right/>
      <top/>
      <bottom style="hair">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s>
  <cellStyleXfs count="5">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44"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0" fontId="2" fillId="2" borderId="0" xfId="0" applyFont="1" applyFill="1"/>
    <xf numFmtId="0" fontId="3" fillId="2" borderId="0" xfId="0" applyFont="1" applyFill="1"/>
    <xf numFmtId="0" fontId="3" fillId="2" borderId="0" xfId="0" applyFont="1" applyFill="1" applyBorder="1" applyAlignment="1">
      <alignment horizontal="left"/>
    </xf>
    <xf numFmtId="0" fontId="3" fillId="2" borderId="0" xfId="0" applyFont="1" applyFill="1" applyBorder="1" applyAlignment="1">
      <alignment horizontal="right"/>
    </xf>
    <xf numFmtId="0" fontId="4" fillId="2" borderId="0" xfId="0" applyFont="1" applyFill="1" applyBorder="1" applyAlignment="1">
      <alignment horizontal="left"/>
    </xf>
    <xf numFmtId="0" fontId="2" fillId="2" borderId="0" xfId="0" applyFont="1" applyFill="1" applyBorder="1"/>
    <xf numFmtId="0" fontId="3" fillId="2" borderId="0"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wrapText="1"/>
    </xf>
    <xf numFmtId="0" fontId="2" fillId="2" borderId="0" xfId="0" applyFont="1" applyFill="1" applyAlignment="1">
      <alignment vertical="top"/>
    </xf>
    <xf numFmtId="0" fontId="3" fillId="3" borderId="1" xfId="0" applyFont="1" applyFill="1" applyBorder="1" applyAlignment="1">
      <alignment horizontal="left"/>
    </xf>
    <xf numFmtId="164" fontId="3" fillId="2" borderId="0" xfId="1" applyNumberFormat="1" applyFont="1" applyFill="1" applyBorder="1" applyAlignment="1">
      <alignment horizontal="center"/>
    </xf>
    <xf numFmtId="164" fontId="3" fillId="2" borderId="0" xfId="0" applyNumberFormat="1" applyFont="1" applyFill="1" applyBorder="1" applyAlignment="1">
      <alignment horizontal="center"/>
    </xf>
    <xf numFmtId="0" fontId="3" fillId="2" borderId="0" xfId="0" applyFont="1" applyFill="1" applyBorder="1"/>
    <xf numFmtId="164" fontId="3" fillId="3" borderId="2" xfId="0" applyNumberFormat="1" applyFont="1" applyFill="1" applyBorder="1" applyAlignment="1">
      <alignment horizontal="center"/>
    </xf>
    <xf numFmtId="0" fontId="3" fillId="2" borderId="3" xfId="0" applyFont="1" applyFill="1" applyBorder="1"/>
    <xf numFmtId="164" fontId="2" fillId="4" borderId="4" xfId="1" applyNumberFormat="1" applyFont="1" applyFill="1" applyBorder="1" applyAlignment="1">
      <alignment horizontal="center"/>
    </xf>
    <xf numFmtId="165" fontId="2" fillId="5" borderId="5" xfId="0" applyNumberFormat="1" applyFont="1" applyFill="1" applyBorder="1" applyAlignment="1">
      <alignment horizontal="center"/>
    </xf>
    <xf numFmtId="0" fontId="3" fillId="4" borderId="6" xfId="0" applyFont="1" applyFill="1" applyBorder="1" applyAlignment="1">
      <alignment vertical="center" wrapText="1"/>
    </xf>
    <xf numFmtId="165" fontId="2" fillId="5" borderId="7" xfId="0" applyNumberFormat="1" applyFont="1" applyFill="1" applyBorder="1" applyAlignment="1">
      <alignment horizontal="center"/>
    </xf>
    <xf numFmtId="165" fontId="2" fillId="5" borderId="8" xfId="0" applyNumberFormat="1" applyFont="1" applyFill="1" applyBorder="1" applyAlignment="1">
      <alignment horizontal="center"/>
    </xf>
    <xf numFmtId="165" fontId="7" fillId="5" borderId="9" xfId="0" applyNumberFormat="1" applyFont="1" applyFill="1" applyBorder="1" applyAlignment="1">
      <alignment horizontal="center"/>
    </xf>
    <xf numFmtId="165" fontId="7" fillId="5" borderId="8" xfId="0" applyNumberFormat="1" applyFont="1" applyFill="1" applyBorder="1" applyAlignment="1">
      <alignment horizontal="center"/>
    </xf>
    <xf numFmtId="0" fontId="2" fillId="2" borderId="6" xfId="0" applyFont="1" applyFill="1" applyBorder="1" applyAlignment="1">
      <alignment horizontal="right" wrapText="1"/>
    </xf>
    <xf numFmtId="164" fontId="2" fillId="4" borderId="10" xfId="0" applyNumberFormat="1" applyFont="1" applyFill="1" applyBorder="1" applyAlignment="1">
      <alignment horizontal="center"/>
    </xf>
    <xf numFmtId="0" fontId="3" fillId="4" borderId="6" xfId="0" applyFont="1" applyFill="1" applyBorder="1"/>
    <xf numFmtId="0" fontId="2" fillId="2" borderId="6" xfId="0" applyFont="1" applyFill="1" applyBorder="1" applyAlignment="1">
      <alignment horizontal="right"/>
    </xf>
    <xf numFmtId="164" fontId="2" fillId="4" borderId="10" xfId="1" applyNumberFormat="1" applyFont="1" applyFill="1" applyBorder="1" applyAlignment="1">
      <alignment horizontal="center"/>
    </xf>
    <xf numFmtId="0" fontId="9" fillId="2" borderId="6" xfId="0" applyFont="1" applyFill="1" applyBorder="1" applyAlignment="1" applyProtection="1">
      <alignment horizontal="right"/>
    </xf>
    <xf numFmtId="0" fontId="3" fillId="2" borderId="11" xfId="0" applyFont="1" applyFill="1" applyBorder="1" applyAlignment="1">
      <alignment horizontal="center" wrapText="1"/>
    </xf>
    <xf numFmtId="0" fontId="3" fillId="2" borderId="10" xfId="0" applyFont="1" applyFill="1" applyBorder="1" applyAlignment="1">
      <alignment horizontal="right"/>
    </xf>
    <xf numFmtId="0" fontId="2" fillId="2" borderId="13" xfId="0" applyFont="1" applyFill="1" applyBorder="1"/>
    <xf numFmtId="164" fontId="3" fillId="6" borderId="15" xfId="1" applyNumberFormat="1" applyFont="1" applyFill="1" applyBorder="1" applyAlignment="1">
      <alignment horizontal="right"/>
    </xf>
    <xf numFmtId="0" fontId="3" fillId="2" borderId="15" xfId="0" applyFont="1" applyFill="1" applyBorder="1" applyAlignment="1">
      <alignment horizontal="center" wrapText="1"/>
    </xf>
    <xf numFmtId="0" fontId="2" fillId="2" borderId="0" xfId="0" applyFont="1" applyFill="1" applyBorder="1" applyAlignment="1">
      <alignment horizontal="right"/>
    </xf>
    <xf numFmtId="0" fontId="2" fillId="2" borderId="0" xfId="0" applyFont="1" applyFill="1" applyAlignment="1">
      <alignment horizontal="right"/>
    </xf>
    <xf numFmtId="0" fontId="11" fillId="2" borderId="0" xfId="0" applyFont="1" applyFill="1" applyBorder="1"/>
    <xf numFmtId="0" fontId="3" fillId="2" borderId="0" xfId="0" applyFont="1" applyFill="1" applyBorder="1" applyAlignment="1"/>
    <xf numFmtId="0" fontId="12" fillId="2" borderId="0" xfId="0" applyFont="1" applyFill="1" applyBorder="1" applyAlignment="1"/>
    <xf numFmtId="0" fontId="3" fillId="4" borderId="17" xfId="0" applyFont="1" applyFill="1" applyBorder="1" applyAlignment="1">
      <alignment horizontal="left"/>
    </xf>
    <xf numFmtId="0" fontId="3" fillId="2" borderId="0" xfId="0" applyFont="1" applyFill="1" applyBorder="1" applyAlignment="1">
      <alignment horizontal="center"/>
    </xf>
    <xf numFmtId="0" fontId="15" fillId="2" borderId="0" xfId="0" applyFont="1" applyFill="1" applyBorder="1"/>
    <xf numFmtId="0" fontId="15" fillId="2" borderId="0" xfId="0" applyFont="1" applyFill="1" applyAlignment="1">
      <alignment horizontal="right"/>
    </xf>
    <xf numFmtId="0" fontId="2" fillId="2" borderId="0" xfId="0" applyFont="1" applyFill="1" applyBorder="1" applyAlignment="1"/>
    <xf numFmtId="0" fontId="15" fillId="2" borderId="0" xfId="0" applyFont="1" applyFill="1"/>
    <xf numFmtId="0" fontId="15" fillId="2" borderId="19" xfId="0" applyFont="1" applyFill="1" applyBorder="1" applyAlignment="1">
      <alignment horizontal="right"/>
    </xf>
    <xf numFmtId="0" fontId="11" fillId="2" borderId="0" xfId="0" applyNumberFormat="1" applyFont="1" applyFill="1" applyBorder="1"/>
    <xf numFmtId="0" fontId="16" fillId="2" borderId="0" xfId="0" applyFont="1" applyFill="1" applyBorder="1" applyAlignment="1">
      <alignment horizontal="left" vertical="center"/>
    </xf>
    <xf numFmtId="0" fontId="0" fillId="2" borderId="0" xfId="0" applyFont="1" applyFill="1" applyBorder="1" applyAlignment="1"/>
    <xf numFmtId="0" fontId="15" fillId="2" borderId="20" xfId="0" applyFont="1" applyFill="1" applyBorder="1" applyAlignment="1">
      <alignment horizontal="right"/>
    </xf>
    <xf numFmtId="0" fontId="2" fillId="2" borderId="0" xfId="0" applyNumberFormat="1" applyFont="1" applyFill="1" applyBorder="1"/>
    <xf numFmtId="0" fontId="2" fillId="2" borderId="0" xfId="0" applyFont="1" applyFill="1" applyBorder="1" applyAlignment="1">
      <alignment horizontal="left"/>
    </xf>
    <xf numFmtId="0" fontId="17" fillId="2" borderId="0" xfId="0" applyFont="1" applyFill="1" applyAlignment="1">
      <alignment horizontal="right"/>
    </xf>
    <xf numFmtId="0" fontId="17" fillId="2" borderId="0" xfId="0" applyFont="1" applyFill="1" applyBorder="1" applyAlignment="1">
      <alignment horizontal="left"/>
    </xf>
    <xf numFmtId="0" fontId="17" fillId="2" borderId="0" xfId="0" applyFont="1" applyFill="1" applyBorder="1" applyAlignment="1"/>
    <xf numFmtId="0" fontId="17" fillId="2" borderId="0" xfId="0" applyNumberFormat="1" applyFont="1" applyFill="1" applyBorder="1"/>
    <xf numFmtId="0" fontId="17" fillId="2" borderId="0" xfId="0" applyFont="1" applyFill="1"/>
    <xf numFmtId="0" fontId="16" fillId="2" borderId="0" xfId="0" applyFont="1" applyFill="1" applyAlignment="1">
      <alignment horizontal="left" vertical="center" wrapText="1"/>
    </xf>
    <xf numFmtId="0" fontId="2" fillId="2" borderId="0" xfId="0" applyFont="1" applyFill="1" applyAlignment="1">
      <alignment horizontal="center"/>
    </xf>
    <xf numFmtId="0" fontId="2" fillId="2" borderId="0" xfId="0" applyFont="1" applyFill="1" applyBorder="1" applyAlignment="1">
      <alignment horizontal="center"/>
    </xf>
    <xf numFmtId="166" fontId="2" fillId="2" borderId="0" xfId="3" applyNumberFormat="1" applyFont="1" applyFill="1" applyBorder="1" applyAlignment="1">
      <alignment horizontal="right"/>
    </xf>
    <xf numFmtId="0" fontId="2" fillId="2" borderId="0" xfId="0" applyFont="1" applyFill="1" applyAlignment="1"/>
    <xf numFmtId="167" fontId="2" fillId="2" borderId="0" xfId="4" applyNumberFormat="1" applyFont="1" applyFill="1" applyBorder="1" applyAlignment="1">
      <alignment horizontal="right"/>
    </xf>
    <xf numFmtId="0" fontId="9" fillId="2" borderId="0" xfId="0" applyFont="1" applyFill="1" applyBorder="1" applyAlignment="1">
      <alignment horizontal="right" wrapText="1"/>
    </xf>
    <xf numFmtId="166" fontId="2" fillId="2" borderId="0" xfId="0" applyNumberFormat="1" applyFont="1" applyFill="1" applyBorder="1"/>
    <xf numFmtId="167" fontId="2" fillId="2" borderId="0" xfId="4" applyNumberFormat="1" applyFont="1" applyFill="1" applyBorder="1"/>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 fillId="2" borderId="0" xfId="0" applyFont="1" applyFill="1" applyAlignment="1">
      <alignment horizontal="right"/>
    </xf>
    <xf numFmtId="0" fontId="19" fillId="2" borderId="0" xfId="0" applyFont="1" applyFill="1" applyBorder="1" applyAlignment="1">
      <alignment horizontal="center" vertical="center" wrapText="1"/>
    </xf>
    <xf numFmtId="0" fontId="18" fillId="2" borderId="0" xfId="0" applyFont="1" applyFill="1" applyAlignment="1">
      <alignment horizontal="center" vertical="center"/>
    </xf>
    <xf numFmtId="164" fontId="2" fillId="3" borderId="26" xfId="1" applyNumberFormat="1" applyFont="1" applyFill="1" applyBorder="1"/>
    <xf numFmtId="164" fontId="2" fillId="3" borderId="27" xfId="1" applyNumberFormat="1" applyFont="1" applyFill="1" applyBorder="1"/>
    <xf numFmtId="164" fontId="2" fillId="3" borderId="28" xfId="1" applyNumberFormat="1" applyFont="1" applyFill="1" applyBorder="1"/>
    <xf numFmtId="164" fontId="2" fillId="3" borderId="2" xfId="1" applyNumberFormat="1" applyFont="1" applyFill="1" applyBorder="1"/>
    <xf numFmtId="164" fontId="2" fillId="3" borderId="29" xfId="1" applyNumberFormat="1" applyFont="1" applyFill="1" applyBorder="1"/>
    <xf numFmtId="164" fontId="2" fillId="3" borderId="30" xfId="1" applyNumberFormat="1" applyFont="1" applyFill="1" applyBorder="1"/>
    <xf numFmtId="164" fontId="2" fillId="3" borderId="23" xfId="1" applyNumberFormat="1" applyFont="1" applyFill="1" applyBorder="1"/>
    <xf numFmtId="164" fontId="2" fillId="3" borderId="24" xfId="1" applyNumberFormat="1" applyFont="1" applyFill="1" applyBorder="1"/>
    <xf numFmtId="164" fontId="2" fillId="3" borderId="25" xfId="1" applyNumberFormat="1" applyFont="1" applyFill="1" applyBorder="1"/>
    <xf numFmtId="0" fontId="22" fillId="0" borderId="0" xfId="0" applyFont="1" applyAlignment="1">
      <alignment wrapText="1"/>
    </xf>
    <xf numFmtId="0" fontId="22" fillId="2" borderId="0" xfId="0" applyFont="1" applyFill="1"/>
    <xf numFmtId="0" fontId="2" fillId="2" borderId="0" xfId="0" applyFont="1" applyFill="1" applyAlignment="1">
      <alignment wrapText="1"/>
    </xf>
    <xf numFmtId="0" fontId="23" fillId="2" borderId="0" xfId="0" applyFont="1" applyFill="1" applyAlignment="1">
      <alignment horizontal="right"/>
    </xf>
    <xf numFmtId="164" fontId="2" fillId="4" borderId="31" xfId="1" applyNumberFormat="1" applyFont="1" applyFill="1" applyBorder="1"/>
    <xf numFmtId="164" fontId="2" fillId="4" borderId="27" xfId="1" applyNumberFormat="1" applyFont="1" applyFill="1" applyBorder="1"/>
    <xf numFmtId="164" fontId="2" fillId="4" borderId="28" xfId="1" applyNumberFormat="1" applyFont="1" applyFill="1" applyBorder="1"/>
    <xf numFmtId="164" fontId="2" fillId="4" borderId="32" xfId="1" applyNumberFormat="1" applyFont="1" applyFill="1" applyBorder="1"/>
    <xf numFmtId="164" fontId="2" fillId="4" borderId="4" xfId="1" applyNumberFormat="1" applyFont="1" applyFill="1" applyBorder="1"/>
    <xf numFmtId="164" fontId="2" fillId="4" borderId="33" xfId="1" applyNumberFormat="1" applyFont="1" applyFill="1" applyBorder="1"/>
    <xf numFmtId="0" fontId="3" fillId="4" borderId="17" xfId="0" applyFont="1" applyFill="1" applyBorder="1"/>
    <xf numFmtId="0" fontId="3" fillId="4" borderId="16" xfId="0" applyFont="1" applyFill="1" applyBorder="1"/>
    <xf numFmtId="164" fontId="2" fillId="4" borderId="34" xfId="1" applyNumberFormat="1" applyFont="1" applyFill="1" applyBorder="1"/>
    <xf numFmtId="164" fontId="2" fillId="4" borderId="29" xfId="1" applyNumberFormat="1" applyFont="1" applyFill="1" applyBorder="1"/>
    <xf numFmtId="164" fontId="2" fillId="4" borderId="30" xfId="1" applyNumberFormat="1" applyFont="1" applyFill="1" applyBorder="1"/>
    <xf numFmtId="0" fontId="2" fillId="2" borderId="35" xfId="0" applyFont="1" applyFill="1" applyBorder="1"/>
    <xf numFmtId="0" fontId="24" fillId="4" borderId="6" xfId="0" applyFont="1" applyFill="1" applyBorder="1"/>
    <xf numFmtId="164" fontId="25" fillId="4" borderId="10" xfId="1" applyNumberFormat="1" applyFont="1" applyFill="1" applyBorder="1" applyAlignment="1">
      <alignment horizontal="center"/>
    </xf>
    <xf numFmtId="164" fontId="2" fillId="4" borderId="10" xfId="1" applyNumberFormat="1" applyFont="1" applyFill="1" applyBorder="1"/>
    <xf numFmtId="0" fontId="3" fillId="4" borderId="36" xfId="0" applyFont="1" applyFill="1" applyBorder="1"/>
    <xf numFmtId="164" fontId="2" fillId="4" borderId="2" xfId="1" applyNumberFormat="1" applyFont="1" applyFill="1" applyBorder="1"/>
    <xf numFmtId="0" fontId="3" fillId="4" borderId="6" xfId="0" applyFont="1" applyFill="1" applyBorder="1" applyAlignment="1">
      <alignment horizontal="left"/>
    </xf>
    <xf numFmtId="0" fontId="3" fillId="4" borderId="18" xfId="0" applyFont="1" applyFill="1" applyBorder="1" applyAlignment="1">
      <alignment horizontal="left"/>
    </xf>
    <xf numFmtId="49" fontId="11" fillId="4" borderId="17" xfId="0" applyNumberFormat="1" applyFont="1" applyFill="1" applyBorder="1" applyAlignment="1">
      <alignment horizontal="left"/>
    </xf>
    <xf numFmtId="0" fontId="2" fillId="4" borderId="17" xfId="0" applyFont="1" applyFill="1" applyBorder="1" applyAlignment="1">
      <alignment horizontal="left"/>
    </xf>
    <xf numFmtId="0" fontId="3" fillId="4" borderId="17" xfId="0" applyFont="1" applyFill="1" applyBorder="1" applyAlignment="1">
      <alignment horizontal="left"/>
    </xf>
    <xf numFmtId="0" fontId="10" fillId="4" borderId="16" xfId="2" applyFill="1" applyBorder="1" applyAlignment="1" applyProtection="1">
      <alignment horizontal="left"/>
    </xf>
    <xf numFmtId="0" fontId="2" fillId="4" borderId="16" xfId="0" applyFont="1" applyFill="1" applyBorder="1" applyAlignment="1">
      <alignment horizontal="left"/>
    </xf>
    <xf numFmtId="0" fontId="2" fillId="2" borderId="14" xfId="0" applyFont="1" applyFill="1" applyBorder="1" applyAlignment="1"/>
    <xf numFmtId="0" fontId="3" fillId="2" borderId="0"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applyAlignment="1"/>
    <xf numFmtId="0" fontId="3" fillId="2" borderId="0" xfId="0" applyFont="1" applyFill="1" applyBorder="1" applyAlignment="1">
      <alignment vertical="top" wrapText="1"/>
    </xf>
    <xf numFmtId="0" fontId="3" fillId="0" borderId="0" xfId="0" applyFont="1" applyFill="1" applyBorder="1" applyAlignment="1">
      <alignment wrapText="1"/>
    </xf>
    <xf numFmtId="0" fontId="3" fillId="3" borderId="1" xfId="0" applyFont="1" applyFill="1" applyBorder="1" applyAlignment="1">
      <alignment horizontal="left"/>
    </xf>
    <xf numFmtId="0" fontId="0" fillId="0" borderId="1" xfId="0" applyBorder="1" applyAlignment="1">
      <alignment horizontal="left"/>
    </xf>
    <xf numFmtId="0" fontId="3" fillId="2" borderId="0" xfId="0" applyFont="1" applyFill="1" applyBorder="1" applyAlignment="1">
      <alignment wrapText="1"/>
    </xf>
    <xf numFmtId="0" fontId="3" fillId="4" borderId="18" xfId="0" applyFont="1" applyFill="1" applyBorder="1" applyAlignment="1"/>
    <xf numFmtId="14" fontId="2" fillId="4" borderId="17" xfId="0" applyNumberFormat="1" applyFont="1" applyFill="1" applyBorder="1" applyAlignment="1">
      <alignment horizontal="left"/>
    </xf>
    <xf numFmtId="0" fontId="2" fillId="4" borderId="17" xfId="0" applyFont="1" applyFill="1" applyBorder="1" applyAlignment="1"/>
    <xf numFmtId="0" fontId="2" fillId="4" borderId="16" xfId="0" applyFont="1" applyFill="1" applyBorder="1" applyAlignment="1"/>
    <xf numFmtId="0" fontId="3" fillId="2" borderId="21" xfId="0" applyFont="1" applyFill="1" applyBorder="1" applyAlignment="1">
      <alignment horizontal="center"/>
    </xf>
    <xf numFmtId="0" fontId="3" fillId="2" borderId="1" xfId="0" applyFont="1" applyFill="1" applyBorder="1" applyAlignment="1">
      <alignment horizontal="center"/>
    </xf>
    <xf numFmtId="0" fontId="3" fillId="2" borderId="22" xfId="0" applyFont="1" applyFill="1" applyBorder="1" applyAlignment="1">
      <alignment horizontal="center"/>
    </xf>
    <xf numFmtId="0" fontId="3" fillId="0" borderId="21" xfId="0" applyFont="1" applyBorder="1" applyAlignment="1">
      <alignment horizontal="center" wrapText="1"/>
    </xf>
    <xf numFmtId="0" fontId="3" fillId="0" borderId="1" xfId="0" applyFont="1" applyBorder="1" applyAlignment="1">
      <alignment horizontal="center" wrapText="1"/>
    </xf>
    <xf numFmtId="0" fontId="3" fillId="0" borderId="22" xfId="0" applyFont="1" applyBorder="1" applyAlignment="1">
      <alignment horizontal="center" wrapText="1"/>
    </xf>
    <xf numFmtId="0" fontId="9" fillId="2" borderId="0" xfId="0" applyFont="1" applyFill="1" applyBorder="1" applyAlignment="1">
      <alignment horizontal="right" wrapText="1"/>
    </xf>
    <xf numFmtId="3" fontId="2" fillId="4" borderId="13" xfId="0" applyNumberFormat="1" applyFont="1" applyFill="1" applyBorder="1" applyAlignment="1"/>
    <xf numFmtId="3" fontId="2" fillId="4" borderId="17" xfId="0" applyNumberFormat="1" applyFont="1" applyFill="1" applyBorder="1" applyAlignment="1"/>
    <xf numFmtId="3" fontId="2" fillId="3" borderId="17" xfId="0" applyNumberFormat="1" applyFont="1" applyFill="1" applyBorder="1" applyAlignment="1"/>
    <xf numFmtId="9" fontId="9" fillId="3" borderId="17" xfId="0" applyNumberFormat="1" applyFont="1" applyFill="1" applyBorder="1" applyAlignment="1"/>
    <xf numFmtId="0" fontId="9" fillId="2" borderId="0" xfId="0" applyFont="1" applyFill="1" applyBorder="1" applyAlignment="1">
      <alignment horizontal="right"/>
    </xf>
    <xf numFmtId="0" fontId="2" fillId="0" borderId="0" xfId="0" applyFont="1" applyBorder="1" applyAlignment="1">
      <alignment horizontal="right"/>
    </xf>
    <xf numFmtId="10" fontId="2" fillId="3" borderId="16" xfId="4" applyNumberFormat="1" applyFont="1" applyFill="1" applyBorder="1" applyAlignment="1"/>
    <xf numFmtId="0" fontId="16" fillId="2" borderId="0" xfId="0" applyFont="1" applyFill="1" applyAlignment="1">
      <alignment horizontal="left" wrapText="1"/>
    </xf>
    <xf numFmtId="0" fontId="2" fillId="0" borderId="0" xfId="0" applyFont="1" applyAlignment="1"/>
    <xf numFmtId="0" fontId="3" fillId="3" borderId="26" xfId="0" applyFont="1" applyFill="1" applyBorder="1" applyAlignment="1">
      <alignment horizontal="center"/>
    </xf>
    <xf numFmtId="0" fontId="2" fillId="0" borderId="27" xfId="0" applyFont="1" applyBorder="1" applyAlignment="1"/>
    <xf numFmtId="0" fontId="2" fillId="0" borderId="28" xfId="0" applyFont="1" applyBorder="1" applyAlignment="1"/>
    <xf numFmtId="0" fontId="3" fillId="2" borderId="2" xfId="0" applyFont="1" applyFill="1" applyBorder="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16" fillId="2" borderId="0" xfId="0" applyFont="1" applyFill="1" applyAlignment="1">
      <alignment horizontal="left" vertical="center" wrapText="1"/>
    </xf>
    <xf numFmtId="0" fontId="0" fillId="2" borderId="0" xfId="0" applyFill="1" applyAlignment="1">
      <alignment wrapText="1"/>
    </xf>
  </cellXfs>
  <cellStyles count="5">
    <cellStyle name="Comma" xfId="1" builtinId="3"/>
    <cellStyle name="Currency" xfId="3" builtinId="4"/>
    <cellStyle name="Hyperlink" xfId="2"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4" dropStyle="combo" dx="16" fmlaRange="$AA$1:$AA$4" noThreeD="1" sel="4"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38100</xdr:colOff>
      <xdr:row>81</xdr:row>
      <xdr:rowOff>129540</xdr:rowOff>
    </xdr:from>
    <xdr:ext cx="6416040" cy="7633087"/>
    <xdr:sp macro="" textlink="">
      <xdr:nvSpPr>
        <xdr:cNvPr id="2" name="TextBox 1"/>
        <xdr:cNvSpPr txBox="1"/>
      </xdr:nvSpPr>
      <xdr:spPr>
        <a:xfrm>
          <a:off x="38100" y="16769715"/>
          <a:ext cx="6416040" cy="7633087"/>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baseline="0"/>
            <a:t> - All savings numbers expressed at busbar savings using BPA's busbar factor of 9.056%.</a:t>
          </a:r>
        </a:p>
        <a:p>
          <a:r>
            <a:rPr lang="en-US" baseline="0"/>
            <a:t> </a:t>
          </a:r>
        </a:p>
        <a:p>
          <a:endParaRPr lang="en-US" baseline="0"/>
        </a:p>
        <a:p>
          <a:r>
            <a:rPr lang="en-US" baseline="0"/>
            <a:t>- Snohomish PUD's Definition of "Overhead"includes but not limited to:</a:t>
          </a:r>
        </a:p>
        <a:p>
          <a:r>
            <a:rPr lang="en-US" baseline="0"/>
            <a:t>      - Costs incurred by the Energy Efficiency Department not directly associated to actual incentives or</a:t>
          </a:r>
        </a:p>
        <a:p>
          <a:r>
            <a:rPr lang="en-US" baseline="0"/>
            <a:t>         rebates for conservation aquisition.</a:t>
          </a:r>
        </a:p>
        <a:p>
          <a:r>
            <a:rPr lang="en-US" baseline="0"/>
            <a:t>      - Employee benefits</a:t>
          </a:r>
        </a:p>
        <a:p>
          <a:r>
            <a:rPr lang="en-US" baseline="0"/>
            <a:t>      - Advertising costs associated with the District's conservation aquisition efforts  paid to the District's</a:t>
          </a:r>
        </a:p>
        <a:p>
          <a:pPr marL="0" marR="0" indent="0" defTabSz="914400" eaLnBrk="1" fontAlgn="auto" latinLnBrk="0" hangingPunct="1">
            <a:lnSpc>
              <a:spcPct val="100000"/>
            </a:lnSpc>
            <a:spcBef>
              <a:spcPts val="0"/>
            </a:spcBef>
            <a:spcAft>
              <a:spcPts val="0"/>
            </a:spcAft>
            <a:buClrTx/>
            <a:buSzTx/>
            <a:buFontTx/>
            <a:buNone/>
            <a:tabLst/>
            <a:defRPr/>
          </a:pPr>
          <a:r>
            <a:rPr lang="en-US" baseline="0"/>
            <a:t>        </a:t>
          </a:r>
          <a:r>
            <a:rPr lang="en-US" sz="1100" baseline="0">
              <a:solidFill>
                <a:schemeClr val="tx1"/>
              </a:solidFill>
              <a:effectLst/>
              <a:latin typeface="+mn-lt"/>
              <a:ea typeface="+mn-ea"/>
              <a:cs typeface="+mn-cs"/>
            </a:rPr>
            <a:t>Corporate Communication and Marketing Department.</a:t>
          </a:r>
          <a:endParaRPr lang="en-US">
            <a:effectLst/>
          </a:endParaRPr>
        </a:p>
        <a:p>
          <a:endParaRPr lang="en-US"/>
        </a:p>
        <a:p>
          <a:endParaRPr lang="en-US"/>
        </a:p>
        <a:p>
          <a:endParaRPr lang="en-US"/>
        </a:p>
        <a:p>
          <a:endParaRPr lang="en-US"/>
        </a:p>
        <a:p>
          <a:endParaRPr lang="en-US"/>
        </a:p>
        <a:p>
          <a:r>
            <a:rPr lang="en-US"/>
            <a:t> - </a:t>
          </a:r>
          <a:r>
            <a:rPr lang="en-US" baseline="0"/>
            <a:t> Attached zip file includes:</a:t>
          </a:r>
        </a:p>
        <a:p>
          <a:r>
            <a:rPr lang="en-US" baseline="0"/>
            <a:t>     - Letter to Department of Commerce outlining 2012-2013 Conservation Targets</a:t>
          </a:r>
        </a:p>
        <a:p>
          <a:r>
            <a:rPr lang="en-US" baseline="0"/>
            <a:t>     - Commission Resolution 5570approving 2012-2013 Conservation Targets</a:t>
          </a:r>
        </a:p>
        <a:p>
          <a:endParaRPr lang="en-US"/>
        </a:p>
      </xdr:txBody>
    </xdr:sp>
    <xdr:clientData/>
  </xdr:oneCellAnchor>
  <xdr:oneCellAnchor>
    <xdr:from>
      <xdr:col>0</xdr:col>
      <xdr:colOff>45720</xdr:colOff>
      <xdr:row>38</xdr:row>
      <xdr:rowOff>228599</xdr:rowOff>
    </xdr:from>
    <xdr:ext cx="6499316" cy="6248401"/>
    <xdr:sp macro="" textlink="">
      <xdr:nvSpPr>
        <xdr:cNvPr id="3" name="TextBox 2"/>
        <xdr:cNvSpPr txBox="1"/>
      </xdr:nvSpPr>
      <xdr:spPr>
        <a:xfrm>
          <a:off x="45720" y="8621182"/>
          <a:ext cx="6499316" cy="6248401"/>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In compliance with Initiative 937, the Energy Independence Act (Chapter 19.285 RCW), and the requirements of WAC 194-37-070, Snohomish County Public Utility District No. 1 (District) has assessed its ten-year conservation potential and established targets for 2012-2013. The conservation potential and targets are informed</a:t>
          </a:r>
          <a:r>
            <a:rPr lang="en-US" sz="1100" baseline="0">
              <a:solidFill>
                <a:schemeClr val="tx1"/>
              </a:solidFill>
              <a:effectLst/>
              <a:latin typeface="+mn-lt"/>
              <a:ea typeface="+mn-ea"/>
              <a:cs typeface="+mn-cs"/>
            </a:rPr>
            <a:t> by </a:t>
          </a:r>
          <a:r>
            <a:rPr lang="en-US" sz="1100">
              <a:solidFill>
                <a:schemeClr val="tx1"/>
              </a:solidFill>
              <a:effectLst/>
              <a:latin typeface="+mn-lt"/>
              <a:ea typeface="+mn-ea"/>
              <a:cs typeface="+mn-cs"/>
            </a:rPr>
            <a:t>the District’s 2011 Mid-Term Assessment of it’s 2010 Integrated Resource Plan, adopted</a:t>
          </a:r>
          <a:r>
            <a:rPr lang="en-US" sz="1100" baseline="0">
              <a:solidFill>
                <a:schemeClr val="tx1"/>
              </a:solidFill>
              <a:effectLst/>
              <a:latin typeface="+mn-lt"/>
              <a:ea typeface="+mn-ea"/>
              <a:cs typeface="+mn-cs"/>
            </a:rPr>
            <a:t> byt the District's Commission on December 20, 2011</a:t>
          </a:r>
          <a:r>
            <a:rPr lang="en-US" sz="1100">
              <a:solidFill>
                <a:schemeClr val="tx1"/>
              </a:solidFill>
              <a:effectLst/>
              <a:latin typeface="+mn-lt"/>
              <a:ea typeface="+mn-ea"/>
              <a:cs typeface="+mn-cs"/>
            </a:rPr>
            <a:t>. The 2010 Integrated Resource Plan and the 2011 Mid-Term Assessment can be found at the District’s website at </a:t>
          </a:r>
          <a:r>
            <a:rPr lang="en-US" sz="1100" u="sng">
              <a:solidFill>
                <a:schemeClr val="tx1"/>
              </a:solidFill>
              <a:effectLst/>
              <a:latin typeface="+mn-lt"/>
              <a:ea typeface="+mn-ea"/>
              <a:cs typeface="+mn-cs"/>
              <a:hlinkClick xmlns:r="http://schemas.openxmlformats.org/officeDocument/2006/relationships" r:id=""/>
            </a:rPr>
            <a:t>http://www.snopud.com/PowerSupply/irp.ashx?p=1161</a:t>
          </a:r>
          <a:r>
            <a:rPr lang="en-US" sz="1100">
              <a:solidFill>
                <a:schemeClr val="tx1"/>
              </a:solidFill>
              <a:effectLst/>
              <a:latin typeface="+mn-lt"/>
              <a:ea typeface="+mn-ea"/>
              <a:cs typeface="+mn-cs"/>
            </a:rPr>
            <a:t>. </a:t>
          </a:r>
        </a:p>
        <a:p>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District’s 2011 Mid-Term Assessment and 2012-2013 Energy Conservation targets were described, explained and reviewed in a noticed public meeting by the Snohomish County PUD Board of Commissioners.  Staff’s recommendation for 2012-2013 conservation targets was subsequently reviewed at a second noticed public meeting of the Board of Commissioners and the 2012-2013 targets were adopted by the Board in Resolution No. 5570 on December 20, 2011.   A copy of the resolution is attached.</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In establishing the 2012-2013 biennial conservation targets, the District uses the ‘utility specific analysis’ option. This method provides an up-to-date estimate of conservation potential based on the best available information and considers the unique characteristic of the District’s service area.The District’s biennial target for 2012-2013 is based on its Scenario 2 in the 2010 IRP.   This scenario aligns most closely with current market conditions.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10-year conservation potential assessment (CPA) estimate developed under the 2011 Mid-Term Assessment for the period 2012-2021 uses the 2010 IRP as its basis, and therefore reflects the actual savings achieved during the 2010-2011 biennium. The Mid-Term Assessment of the District’s CPA extends beyond the 10-year period considered for this biennium. </a:t>
          </a:r>
        </a:p>
        <a:p>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Achievement above the identified potential in earlier years diminishes the remaining potential in later years. This is significant as the District achieved higher savings than the potential assessment assumed for the 2010-2012 period. This higher savings achievement is the result of accelerated program activity, driven in part by state, federal, and regional initiatives.  </a:t>
          </a:r>
        </a:p>
        <a:p>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endParaRPr lang="en-US"/>
        </a:p>
      </xdr:txBody>
    </xdr:sp>
    <xdr:clientData/>
  </xdr:oneCellAnchor>
  <mc:AlternateContent xmlns:mc="http://schemas.openxmlformats.org/markup-compatibility/2006">
    <mc:Choice xmlns:a14="http://schemas.microsoft.com/office/drawing/2010/main" Requires="a14">
      <xdr:twoCellAnchor editAs="oneCell">
        <xdr:from>
          <xdr:col>0</xdr:col>
          <xdr:colOff>133350</xdr:colOff>
          <xdr:row>92</xdr:row>
          <xdr:rowOff>66675</xdr:rowOff>
        </xdr:from>
        <xdr:to>
          <xdr:col>1</xdr:col>
          <xdr:colOff>876300</xdr:colOff>
          <xdr:row>96</xdr:row>
          <xdr:rowOff>114300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96</xdr:row>
      <xdr:rowOff>0</xdr:rowOff>
    </xdr:from>
    <xdr:to>
      <xdr:col>5</xdr:col>
      <xdr:colOff>628650</xdr:colOff>
      <xdr:row>132</xdr:row>
      <xdr:rowOff>47625</xdr:rowOff>
    </xdr:to>
    <xdr:sp macro="" textlink="">
      <xdr:nvSpPr>
        <xdr:cNvPr id="2" name="TextBox 1"/>
        <xdr:cNvSpPr txBox="1"/>
      </xdr:nvSpPr>
      <xdr:spPr>
        <a:xfrm>
          <a:off x="180975" y="19478625"/>
          <a:ext cx="5410200" cy="59912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A) Annual loads </a:t>
          </a:r>
          <a:r>
            <a:rPr lang="en-US" sz="1100" b="0">
              <a:solidFill>
                <a:schemeClr val="dk1"/>
              </a:solidFill>
              <a:effectLst/>
              <a:latin typeface="+mn-lt"/>
              <a:ea typeface="+mn-ea"/>
              <a:cs typeface="+mn-cs"/>
            </a:rPr>
            <a:t>are </a:t>
          </a:r>
          <a:r>
            <a:rPr lang="en-US" sz="1100">
              <a:solidFill>
                <a:schemeClr val="dk1"/>
              </a:solidFill>
              <a:effectLst/>
              <a:latin typeface="+mn-lt"/>
              <a:ea typeface="+mn-ea"/>
              <a:cs typeface="+mn-cs"/>
            </a:rPr>
            <a:t>from</a:t>
          </a:r>
          <a:r>
            <a:rPr lang="en-US" sz="1100" baseline="0">
              <a:solidFill>
                <a:schemeClr val="dk1"/>
              </a:solidFill>
              <a:effectLst/>
              <a:latin typeface="+mn-lt"/>
              <a:ea typeface="+mn-ea"/>
              <a:cs typeface="+mn-cs"/>
            </a:rPr>
            <a:t> Snohomish County PUD No.1's 2012 Annual Report, based on a calculation computed from total MWhs sold less wholesale power sales, or Annual Retail Sales.  The Snohomish 2012 Annual Report can be found at:  </a:t>
          </a:r>
        </a:p>
        <a:p>
          <a:r>
            <a:rPr lang="en-US" sz="1100" u="sng">
              <a:solidFill>
                <a:schemeClr val="dk1"/>
              </a:solidFill>
              <a:effectLst/>
              <a:latin typeface="+mn-lt"/>
              <a:ea typeface="+mn-ea"/>
              <a:cs typeface="+mn-cs"/>
              <a:hlinkClick xmlns:r="http://schemas.openxmlformats.org/officeDocument/2006/relationships" r:id=""/>
            </a:rPr>
            <a:t>http://www.snopud.com/Site/Content/Documents/finance/AR12_web.pdf</a:t>
          </a:r>
          <a:endParaRPr lang="en-US" sz="1100" u="sng">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B) Financial Cap</a:t>
          </a:r>
          <a:r>
            <a:rPr lang="en-US" sz="1100" b="1" baseline="0">
              <a:solidFill>
                <a:schemeClr val="dk1"/>
              </a:solidFill>
              <a:effectLst/>
              <a:latin typeface="+mn-lt"/>
              <a:ea typeface="+mn-ea"/>
              <a:cs typeface="+mn-cs"/>
            </a:rPr>
            <a:t> Methodology :  </a:t>
          </a:r>
          <a:r>
            <a:rPr lang="en-US" sz="1100" b="0" baseline="0">
              <a:solidFill>
                <a:schemeClr val="dk1"/>
              </a:solidFill>
              <a:effectLst/>
              <a:latin typeface="+mn-lt"/>
              <a:ea typeface="+mn-ea"/>
              <a:cs typeface="+mn-cs"/>
            </a:rPr>
            <a:t>Snohomish PUD's </a:t>
          </a:r>
          <a:r>
            <a:rPr lang="en-US" sz="1100" b="0">
              <a:solidFill>
                <a:schemeClr val="dk1"/>
              </a:solidFill>
              <a:effectLst/>
              <a:latin typeface="+mn-lt"/>
              <a:ea typeface="+mn-ea"/>
              <a:cs typeface="+mn-cs"/>
            </a:rPr>
            <a:t>2013</a:t>
          </a:r>
          <a:r>
            <a:rPr lang="en-US" sz="1100" b="0" baseline="0">
              <a:solidFill>
                <a:schemeClr val="dk1"/>
              </a:solidFill>
              <a:effectLst/>
              <a:latin typeface="+mn-lt"/>
              <a:ea typeface="+mn-ea"/>
              <a:cs typeface="+mn-cs"/>
            </a:rPr>
            <a:t> Electric Retail Revenue Requirement is  </a:t>
          </a:r>
          <a:r>
            <a:rPr lang="en-US" sz="1100" baseline="0">
              <a:solidFill>
                <a:schemeClr val="dk1"/>
              </a:solidFill>
              <a:effectLst/>
              <a:latin typeface="+mn-lt"/>
              <a:ea typeface="+mn-ea"/>
              <a:cs typeface="+mn-cs"/>
            </a:rPr>
            <a:t>$538,850,000, and is based on information from Board Resolution No. 5619 which was adopted Dec 18, 2012. The 4% financial investment cap is calculated by multiplying the Snohomish PUD's Retail Revenue Requirement listed above by 4%.  This yields a financial cap amount of $21,554,000.  Snohomish PUD's computed annual incremental cost for Eligible Renewable Resources for 2013 is $33,144,858.  The PUD has exceeded the 4% investment cap at this level.  Annual incremental cost calculates are shown in Attachment A for 2013;  Attachment B contains a detailed description of the methodology and assumptions used in the calculations shown in Attachment A.  Based on  the conclusions of the adopted 2008 Integrated Resource  Plan, BPA contract purchases are used as the alternate or substitute resource.</a:t>
          </a:r>
        </a:p>
        <a:p>
          <a:endParaRPr lang="en-US" sz="110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C) "Renewable Resources" table </a:t>
          </a:r>
          <a:r>
            <a:rPr lang="en-US" sz="1100" b="0" baseline="0">
              <a:solidFill>
                <a:schemeClr val="dk1"/>
              </a:solidFill>
              <a:effectLst/>
              <a:latin typeface="+mn-lt"/>
              <a:ea typeface="+mn-ea"/>
              <a:cs typeface="+mn-cs"/>
            </a:rPr>
            <a:t>(p.2) includes  renewable resources Snohomish PUD has acquired/contracted for prior to January 1, 2013.  Megawatt hour production is estimated based on </a:t>
          </a:r>
          <a:r>
            <a:rPr lang="en-US" sz="1100" baseline="0">
              <a:solidFill>
                <a:schemeClr val="dk1"/>
              </a:solidFill>
              <a:effectLst/>
              <a:latin typeface="+mn-lt"/>
              <a:ea typeface="+mn-ea"/>
              <a:cs typeface="+mn-cs"/>
            </a:rPr>
            <a:t>actuals through April 2013 and budget projections  through Dec 2013.</a:t>
          </a:r>
          <a:endParaRPr lang="en-US">
            <a:effectLst/>
          </a:endParaRPr>
        </a:p>
        <a:p>
          <a:pPr eaLnBrk="1" fontAlgn="auto" latinLnBrk="0" hangingPunct="1"/>
          <a:r>
            <a:rPr lang="en-US" sz="1100" b="0" baseline="0">
              <a:solidFill>
                <a:schemeClr val="dk1"/>
              </a:solidFill>
              <a:effectLst/>
              <a:latin typeface="+mn-lt"/>
              <a:ea typeface="+mn-ea"/>
              <a:cs typeface="+mn-cs"/>
            </a:rPr>
            <a:t> </a:t>
          </a:r>
          <a:endParaRPr lang="en-US">
            <a:effectLst/>
          </a:endParaRPr>
        </a:p>
        <a:p>
          <a:r>
            <a:rPr lang="en-US" sz="1100" b="1" baseline="0">
              <a:solidFill>
                <a:schemeClr val="dk1"/>
              </a:solidFill>
              <a:effectLst/>
              <a:latin typeface="+mn-lt"/>
              <a:ea typeface="+mn-ea"/>
              <a:cs typeface="+mn-cs"/>
            </a:rPr>
            <a:t>D) "Renewable Energy Credits" table </a:t>
          </a:r>
          <a:r>
            <a:rPr lang="en-US" sz="1100" b="0" baseline="0">
              <a:solidFill>
                <a:schemeClr val="dk1"/>
              </a:solidFill>
              <a:effectLst/>
              <a:latin typeface="+mn-lt"/>
              <a:ea typeface="+mn-ea"/>
              <a:cs typeface="+mn-cs"/>
            </a:rPr>
            <a:t>(p.3) includes a forecast of BPA Tier 1 RECs , RECs acquired from the  PUD's Solar Express projects, and  RECs banked or carried over from production of the Hay Canyon project in 2012.</a:t>
          </a:r>
        </a:p>
        <a:p>
          <a:endParaRPr lang="en-US">
            <a:effectLst/>
          </a:endParaRPr>
        </a:p>
        <a:p>
          <a:r>
            <a:rPr lang="en-US" sz="1100" b="1" baseline="0">
              <a:solidFill>
                <a:schemeClr val="dk1"/>
              </a:solidFill>
              <a:effectLst/>
              <a:latin typeface="+mn-lt"/>
              <a:ea typeface="+mn-ea"/>
              <a:cs typeface="+mn-cs"/>
            </a:rPr>
            <a:t>E) "BPA Tier 1" </a:t>
          </a:r>
          <a:r>
            <a:rPr lang="en-US" sz="1100" b="0" baseline="0">
              <a:solidFill>
                <a:schemeClr val="dk1"/>
              </a:solidFill>
              <a:effectLst/>
              <a:latin typeface="+mn-lt"/>
              <a:ea typeface="+mn-ea"/>
              <a:cs typeface="+mn-cs"/>
            </a:rPr>
            <a:t>(p.3) refers to allocated RECs from the Bonneville Power Administration Tier 1 System under the Regional Dialogue contract.  This  estimate is based on  2012 transfers from BPA. </a:t>
          </a:r>
          <a:endParaRPr lang="en-US">
            <a:effectLst/>
          </a:endParaRPr>
        </a:p>
        <a:p>
          <a:pPr eaLnBrk="1" fontAlgn="auto" latinLnBrk="0" hangingPunct="1"/>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F) "</a:t>
          </a:r>
          <a:r>
            <a:rPr lang="en-US" sz="1100" b="1">
              <a:solidFill>
                <a:schemeClr val="dk1"/>
              </a:solidFill>
              <a:effectLst/>
              <a:latin typeface="+mn-lt"/>
              <a:ea typeface="+mn-ea"/>
              <a:cs typeface="+mn-cs"/>
            </a:rPr>
            <a:t>Snohomish PUD Solar Express Projects"</a:t>
          </a:r>
          <a:r>
            <a:rPr lang="en-US" sz="1100" b="0">
              <a:solidFill>
                <a:schemeClr val="dk1"/>
              </a:solidFill>
              <a:effectLst/>
              <a:latin typeface="+mn-lt"/>
              <a:ea typeface="+mn-ea"/>
              <a:cs typeface="+mn-cs"/>
            </a:rPr>
            <a:t> </a:t>
          </a:r>
          <a:r>
            <a:rPr lang="en-US" sz="1100" b="0" baseline="0">
              <a:solidFill>
                <a:schemeClr val="dk1"/>
              </a:solidFill>
              <a:effectLst/>
              <a:latin typeface="+mn-lt"/>
              <a:ea typeface="+mn-ea"/>
              <a:cs typeface="+mn-cs"/>
            </a:rPr>
            <a:t>(p.2) </a:t>
          </a:r>
          <a:r>
            <a:rPr lang="en-US" sz="1100" baseline="0">
              <a:solidFill>
                <a:schemeClr val="dk1"/>
              </a:solidFill>
              <a:effectLst/>
              <a:latin typeface="+mn-lt"/>
              <a:ea typeface="+mn-ea"/>
              <a:cs typeface="+mn-cs"/>
            </a:rPr>
            <a:t>refer to customer-owned solar photovoltaic (PV) projects that have been incentivized through the Solar Express Program of Snohomish PUD.  Customers with solar PV systems enrolled in the Solar Express Program agree, as a condition of receiving Solar Express incentives, that Snohomish owns all RECs </a:t>
          </a:r>
          <a:endParaRPr lang="en-US">
            <a:effectLst/>
          </a:endParaRPr>
        </a:p>
      </xdr:txBody>
    </xdr:sp>
    <xdr:clientData/>
  </xdr:twoCellAnchor>
  <xdr:twoCellAnchor>
    <xdr:from>
      <xdr:col>6</xdr:col>
      <xdr:colOff>0</xdr:colOff>
      <xdr:row>95</xdr:row>
      <xdr:rowOff>190499</xdr:rowOff>
    </xdr:from>
    <xdr:to>
      <xdr:col>12</xdr:col>
      <xdr:colOff>838224</xdr:colOff>
      <xdr:row>132</xdr:row>
      <xdr:rowOff>95250</xdr:rowOff>
    </xdr:to>
    <xdr:sp macro="" textlink="">
      <xdr:nvSpPr>
        <xdr:cNvPr id="3" name="TextBox 2"/>
        <xdr:cNvSpPr txBox="1"/>
      </xdr:nvSpPr>
      <xdr:spPr>
        <a:xfrm>
          <a:off x="5867400" y="19478624"/>
          <a:ext cx="5610249" cy="60388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baseline="0">
              <a:solidFill>
                <a:schemeClr val="dk1"/>
              </a:solidFill>
              <a:effectLst/>
              <a:latin typeface="+mn-lt"/>
              <a:ea typeface="+mn-ea"/>
              <a:cs typeface="+mn-cs"/>
            </a:rPr>
            <a:t>G) "Woods Creek Hydroelectric Project</a:t>
          </a:r>
          <a:r>
            <a:rPr lang="en-US" sz="1100" b="0" baseline="0">
              <a:solidFill>
                <a:schemeClr val="dk1"/>
              </a:solidFill>
              <a:effectLst/>
              <a:latin typeface="+mn-lt"/>
              <a:ea typeface="+mn-ea"/>
              <a:cs typeface="+mn-cs"/>
            </a:rPr>
            <a:t>" (p.2) </a:t>
          </a:r>
          <a:r>
            <a:rPr lang="en-US" sz="1100" baseline="0">
              <a:solidFill>
                <a:schemeClr val="dk1"/>
              </a:solidFill>
              <a:effectLst/>
              <a:latin typeface="+mn-lt"/>
              <a:ea typeface="+mn-ea"/>
              <a:cs typeface="+mn-cs"/>
            </a:rPr>
            <a:t>refers to the incremental electricity produced by the 0.65 megawatt (MW) Woods Creek Hydroelectric Project located in Snohomish County, WA.  </a:t>
          </a:r>
        </a:p>
        <a:p>
          <a:endParaRPr lang="en-US">
            <a:effectLst/>
          </a:endParaRPr>
        </a:p>
        <a:p>
          <a:r>
            <a:rPr lang="en-US" sz="1100" b="1" baseline="0">
              <a:solidFill>
                <a:schemeClr val="dk1"/>
              </a:solidFill>
              <a:effectLst/>
              <a:latin typeface="+mn-lt"/>
              <a:ea typeface="+mn-ea"/>
              <a:cs typeface="+mn-cs"/>
            </a:rPr>
            <a:t>H) "Hampton Generating Unit"</a:t>
          </a:r>
          <a:r>
            <a:rPr lang="en-US" sz="1100" baseline="0">
              <a:solidFill>
                <a:schemeClr val="dk1"/>
              </a:solidFill>
              <a:effectLst/>
              <a:latin typeface="+mn-lt"/>
              <a:ea typeface="+mn-ea"/>
              <a:cs typeface="+mn-cs"/>
            </a:rPr>
            <a:t> </a:t>
          </a:r>
          <a:r>
            <a:rPr lang="en-US" sz="1100" b="0" baseline="0">
              <a:solidFill>
                <a:schemeClr val="dk1"/>
              </a:solidFill>
              <a:effectLst/>
              <a:latin typeface="+mn-lt"/>
              <a:ea typeface="+mn-ea"/>
              <a:cs typeface="+mn-cs"/>
            </a:rPr>
            <a:t>(p.2)</a:t>
          </a:r>
          <a:r>
            <a:rPr lang="en-US" sz="1100" b="1" baseline="0">
              <a:solidFill>
                <a:schemeClr val="dk1"/>
              </a:solidFill>
              <a:effectLst/>
              <a:latin typeface="+mn-lt"/>
              <a:ea typeface="+mn-ea"/>
              <a:cs typeface="+mn-cs"/>
            </a:rPr>
            <a:t> </a:t>
          </a:r>
          <a:r>
            <a:rPr lang="en-US" sz="1100" baseline="0">
              <a:solidFill>
                <a:schemeClr val="dk1"/>
              </a:solidFill>
              <a:effectLst/>
              <a:latin typeface="+mn-lt"/>
              <a:ea typeface="+mn-ea"/>
              <a:cs typeface="+mn-cs"/>
            </a:rPr>
            <a:t>refers to the 4.5 MW biomass generating unit located in Darrington, Washington.   Snohomish purchases 100% of the energy through a long-term power purchase agreement (PPA) executed on 8/7/06, and 100% of the RECs through the contract amendment effective 12/1/11. </a:t>
          </a:r>
        </a:p>
        <a:p>
          <a:endParaRPr lang="en-US">
            <a:effectLst/>
          </a:endParaRPr>
        </a:p>
        <a:p>
          <a:r>
            <a:rPr lang="en-US" sz="1100" b="1" baseline="0">
              <a:solidFill>
                <a:schemeClr val="dk1"/>
              </a:solidFill>
              <a:effectLst/>
              <a:latin typeface="+mn-lt"/>
              <a:ea typeface="+mn-ea"/>
              <a:cs typeface="+mn-cs"/>
            </a:rPr>
            <a:t>I) "</a:t>
          </a:r>
          <a:r>
            <a:rPr lang="en-US" sz="1100" b="1">
              <a:solidFill>
                <a:schemeClr val="dk1"/>
              </a:solidFill>
              <a:effectLst/>
              <a:latin typeface="+mn-lt"/>
              <a:ea typeface="+mn-ea"/>
              <a:cs typeface="+mn-cs"/>
            </a:rPr>
            <a:t>Hay Canyon Wind Facility"</a:t>
          </a:r>
          <a:r>
            <a:rPr lang="en-US" sz="1100">
              <a:solidFill>
                <a:schemeClr val="dk1"/>
              </a:solidFill>
              <a:effectLst/>
              <a:latin typeface="+mn-lt"/>
              <a:ea typeface="+mn-ea"/>
              <a:cs typeface="+mn-cs"/>
            </a:rPr>
            <a:t> </a:t>
          </a:r>
          <a:r>
            <a:rPr lang="en-US" sz="1100" b="0">
              <a:solidFill>
                <a:schemeClr val="dk1"/>
              </a:solidFill>
              <a:effectLst/>
              <a:latin typeface="+mn-lt"/>
              <a:ea typeface="+mn-ea"/>
              <a:cs typeface="+mn-cs"/>
            </a:rPr>
            <a:t>(p.2) </a:t>
          </a:r>
          <a:r>
            <a:rPr lang="en-US" sz="1100">
              <a:solidFill>
                <a:schemeClr val="dk1"/>
              </a:solidFill>
              <a:effectLst/>
              <a:latin typeface="+mn-lt"/>
              <a:ea typeface="+mn-ea"/>
              <a:cs typeface="+mn-cs"/>
            </a:rPr>
            <a:t>refers to a wind facility </a:t>
          </a:r>
          <a:r>
            <a:rPr lang="en-US" sz="1100" baseline="0">
              <a:solidFill>
                <a:schemeClr val="dk1"/>
              </a:solidFill>
              <a:effectLst/>
              <a:latin typeface="+mn-lt"/>
              <a:ea typeface="+mn-ea"/>
              <a:cs typeface="+mn-cs"/>
            </a:rPr>
            <a:t>located in Sherman County, Oregon.  Reference WREGIS Generating Unit (GU) ID # W978.  The PUD purchases 100% of the energy and RECs through long-term PPAs executed on 2/2/09.</a:t>
          </a:r>
        </a:p>
        <a:p>
          <a:endParaRPr lang="en-US">
            <a:effectLst/>
          </a:endParaRPr>
        </a:p>
        <a:p>
          <a:r>
            <a:rPr lang="en-US" sz="1100" b="1" baseline="0">
              <a:solidFill>
                <a:schemeClr val="dk1"/>
              </a:solidFill>
              <a:effectLst/>
              <a:latin typeface="+mn-lt"/>
              <a:ea typeface="+mn-ea"/>
              <a:cs typeface="+mn-cs"/>
            </a:rPr>
            <a:t>J) "</a:t>
          </a:r>
          <a:r>
            <a:rPr lang="en-US" sz="1100" b="1">
              <a:solidFill>
                <a:schemeClr val="dk1"/>
              </a:solidFill>
              <a:effectLst/>
              <a:latin typeface="+mn-lt"/>
              <a:ea typeface="+mn-ea"/>
              <a:cs typeface="+mn-cs"/>
            </a:rPr>
            <a:t>H. W.</a:t>
          </a:r>
          <a:r>
            <a:rPr lang="en-US" sz="1100" b="1" baseline="0">
              <a:solidFill>
                <a:schemeClr val="dk1"/>
              </a:solidFill>
              <a:effectLst/>
              <a:latin typeface="+mn-lt"/>
              <a:ea typeface="+mn-ea"/>
              <a:cs typeface="+mn-cs"/>
            </a:rPr>
            <a:t> Hill Landfill Gas Power Plant"</a:t>
          </a:r>
          <a:r>
            <a:rPr lang="en-US" sz="1100" baseline="0">
              <a:solidFill>
                <a:schemeClr val="dk1"/>
              </a:solidFill>
              <a:effectLst/>
              <a:latin typeface="+mn-lt"/>
              <a:ea typeface="+mn-ea"/>
              <a:cs typeface="+mn-cs"/>
            </a:rPr>
            <a:t> </a:t>
          </a:r>
          <a:r>
            <a:rPr lang="en-US" sz="1100" b="0" baseline="0">
              <a:solidFill>
                <a:schemeClr val="dk1"/>
              </a:solidFill>
              <a:effectLst/>
              <a:latin typeface="+mn-lt"/>
              <a:ea typeface="+mn-ea"/>
              <a:cs typeface="+mn-cs"/>
            </a:rPr>
            <a:t>(p.3) </a:t>
          </a:r>
          <a:r>
            <a:rPr lang="en-US" sz="1100" baseline="0">
              <a:solidFill>
                <a:schemeClr val="dk1"/>
              </a:solidFill>
              <a:effectLst/>
              <a:latin typeface="+mn-lt"/>
              <a:ea typeface="+mn-ea"/>
              <a:cs typeface="+mn-cs"/>
            </a:rPr>
            <a:t>refers to a landfill gas generation facility located in Klickitat County, Washington.  Reference WREGIS Generating Unit ID # </a:t>
          </a:r>
          <a:r>
            <a:rPr lang="en-US" sz="1100">
              <a:solidFill>
                <a:schemeClr val="dk1"/>
              </a:solidFill>
              <a:effectLst/>
              <a:latin typeface="+mn-lt"/>
              <a:ea typeface="+mn-ea"/>
              <a:cs typeface="+mn-cs"/>
            </a:rPr>
            <a:t>W2398,</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W824,</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W825,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W826,</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W827,</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W828</a:t>
          </a:r>
          <a:r>
            <a:rPr lang="en-US" sz="1100" baseline="0">
              <a:solidFill>
                <a:schemeClr val="dk1"/>
              </a:solidFill>
              <a:effectLst/>
              <a:latin typeface="+mn-lt"/>
              <a:ea typeface="+mn-ea"/>
              <a:cs typeface="+mn-cs"/>
            </a:rPr>
            <a:t>.  The PUD  purchases 19.05% of the energy and RECs through a long-term PPA effective 11/1/08.</a:t>
          </a:r>
        </a:p>
        <a:p>
          <a:endParaRPr lang="en-US">
            <a:effectLst/>
          </a:endParaRPr>
        </a:p>
        <a:p>
          <a:r>
            <a:rPr lang="en-US" sz="1100" b="1" baseline="0">
              <a:solidFill>
                <a:schemeClr val="dk1"/>
              </a:solidFill>
              <a:effectLst/>
              <a:latin typeface="+mn-lt"/>
              <a:ea typeface="+mn-ea"/>
              <a:cs typeface="+mn-cs"/>
            </a:rPr>
            <a:t>K) "</a:t>
          </a:r>
          <a:r>
            <a:rPr lang="en-US" sz="1100" b="1">
              <a:solidFill>
                <a:schemeClr val="dk1"/>
              </a:solidFill>
              <a:effectLst/>
              <a:latin typeface="+mn-lt"/>
              <a:ea typeface="+mn-ea"/>
              <a:cs typeface="+mn-cs"/>
            </a:rPr>
            <a:t>Wheat Field Wind Power Project"</a:t>
          </a:r>
          <a:r>
            <a:rPr lang="en-US" sz="1100">
              <a:solidFill>
                <a:schemeClr val="dk1"/>
              </a:solidFill>
              <a:effectLst/>
              <a:latin typeface="+mn-lt"/>
              <a:ea typeface="+mn-ea"/>
              <a:cs typeface="+mn-cs"/>
            </a:rPr>
            <a:t> </a:t>
          </a:r>
          <a:r>
            <a:rPr lang="en-US" sz="1100" b="0">
              <a:solidFill>
                <a:schemeClr val="dk1"/>
              </a:solidFill>
              <a:effectLst/>
              <a:latin typeface="+mn-lt"/>
              <a:ea typeface="+mn-ea"/>
              <a:cs typeface="+mn-cs"/>
            </a:rPr>
            <a:t>(p.3) </a:t>
          </a:r>
          <a:r>
            <a:rPr lang="en-US" sz="1100">
              <a:solidFill>
                <a:schemeClr val="dk1"/>
              </a:solidFill>
              <a:effectLst/>
              <a:latin typeface="+mn-lt"/>
              <a:ea typeface="+mn-ea"/>
              <a:cs typeface="+mn-cs"/>
            </a:rPr>
            <a:t>is located in Gilliam County,</a:t>
          </a:r>
          <a:r>
            <a:rPr lang="en-US" sz="1100" baseline="0">
              <a:solidFill>
                <a:schemeClr val="dk1"/>
              </a:solidFill>
              <a:effectLst/>
              <a:latin typeface="+mn-lt"/>
              <a:ea typeface="+mn-ea"/>
              <a:cs typeface="+mn-cs"/>
            </a:rPr>
            <a:t> Oregon.  R</a:t>
          </a:r>
          <a:r>
            <a:rPr lang="en-US" sz="1100">
              <a:solidFill>
                <a:schemeClr val="dk1"/>
              </a:solidFill>
              <a:effectLst/>
              <a:latin typeface="+mn-lt"/>
              <a:ea typeface="+mn-ea"/>
              <a:cs typeface="+mn-cs"/>
            </a:rPr>
            <a:t>eference WREGIS GU</a:t>
          </a:r>
          <a:r>
            <a:rPr lang="en-US" sz="1100" baseline="0">
              <a:solidFill>
                <a:schemeClr val="dk1"/>
              </a:solidFill>
              <a:effectLst/>
              <a:latin typeface="+mn-lt"/>
              <a:ea typeface="+mn-ea"/>
              <a:cs typeface="+mn-cs"/>
            </a:rPr>
            <a:t> ID# W806.  Snohomish purchases 100% of the energy and RECs through a long-term PPA executed on 8/26/08.</a:t>
          </a:r>
        </a:p>
        <a:p>
          <a:endParaRPr lang="en-US">
            <a:effectLst/>
          </a:endParaRPr>
        </a:p>
        <a:p>
          <a:r>
            <a:rPr lang="en-US" sz="1100" b="1" baseline="0">
              <a:solidFill>
                <a:schemeClr val="dk1"/>
              </a:solidFill>
              <a:effectLst/>
              <a:latin typeface="+mn-lt"/>
              <a:ea typeface="+mn-ea"/>
              <a:cs typeface="+mn-cs"/>
            </a:rPr>
            <a:t>L) "</a:t>
          </a:r>
          <a:r>
            <a:rPr lang="en-US" sz="1100" b="1">
              <a:solidFill>
                <a:schemeClr val="dk1"/>
              </a:solidFill>
              <a:effectLst/>
              <a:latin typeface="+mn-lt"/>
              <a:ea typeface="+mn-ea"/>
              <a:cs typeface="+mn-cs"/>
            </a:rPr>
            <a:t>White Creek Wind Project"</a:t>
          </a:r>
          <a:r>
            <a:rPr lang="en-US" sz="1100" baseline="0">
              <a:solidFill>
                <a:schemeClr val="dk1"/>
              </a:solidFill>
              <a:effectLst/>
              <a:latin typeface="+mn-lt"/>
              <a:ea typeface="+mn-ea"/>
              <a:cs typeface="+mn-cs"/>
            </a:rPr>
            <a:t> </a:t>
          </a:r>
          <a:r>
            <a:rPr lang="en-US" sz="1100" b="0">
              <a:solidFill>
                <a:schemeClr val="dk1"/>
              </a:solidFill>
              <a:effectLst/>
              <a:latin typeface="+mn-lt"/>
              <a:ea typeface="+mn-ea"/>
              <a:cs typeface="+mn-cs"/>
            </a:rPr>
            <a:t>(p.3) </a:t>
          </a:r>
          <a:r>
            <a:rPr lang="en-US" sz="1100" baseline="0">
              <a:solidFill>
                <a:schemeClr val="dk1"/>
              </a:solidFill>
              <a:effectLst/>
              <a:latin typeface="+mn-lt"/>
              <a:ea typeface="+mn-ea"/>
              <a:cs typeface="+mn-cs"/>
            </a:rPr>
            <a:t>is located in Klickitat County, Washington.  Reference WREGIS Generating Unit (GU) ID # W360.  The PUD purchases both energy and RECs for a 20 MW capacity share of the project through a long-term PPA executed on 5/10/07.</a:t>
          </a:r>
        </a:p>
        <a:p>
          <a:endParaRPr lang="en-US">
            <a:effectLst/>
          </a:endParaRPr>
        </a:p>
        <a:p>
          <a:r>
            <a:rPr lang="en-US" sz="1100" b="1">
              <a:solidFill>
                <a:schemeClr val="dk1"/>
              </a:solidFill>
              <a:effectLst/>
              <a:latin typeface="+mn-lt"/>
              <a:ea typeface="+mn-ea"/>
              <a:cs typeface="+mn-cs"/>
            </a:rPr>
            <a:t>M)</a:t>
          </a:r>
          <a:r>
            <a:rPr lang="en-US" sz="1100" b="1" baseline="0">
              <a:solidFill>
                <a:schemeClr val="dk1"/>
              </a:solidFill>
              <a:effectLst/>
              <a:latin typeface="+mn-lt"/>
              <a:ea typeface="+mn-ea"/>
              <a:cs typeface="+mn-cs"/>
            </a:rPr>
            <a:t> The attached Zip file includes:  </a:t>
          </a:r>
          <a:r>
            <a:rPr lang="en-US" sz="1100" b="0">
              <a:solidFill>
                <a:schemeClr val="dk1"/>
              </a:solidFill>
              <a:effectLst/>
              <a:latin typeface="+mn-lt"/>
              <a:ea typeface="+mn-ea"/>
              <a:cs typeface="+mn-cs"/>
            </a:rPr>
            <a:t>Supporting documentation for Note</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(B) are provided</a:t>
          </a:r>
          <a:r>
            <a:rPr lang="en-US" sz="1100" b="0" baseline="0">
              <a:solidFill>
                <a:schemeClr val="dk1"/>
              </a:solidFill>
              <a:effectLst/>
              <a:latin typeface="+mn-lt"/>
              <a:ea typeface="+mn-ea"/>
              <a:cs typeface="+mn-cs"/>
            </a:rPr>
            <a:t> in zip file below.  They include attachments A nd B as well as Resolution No 5619.</a:t>
          </a:r>
          <a:endParaRPr lang="en-US" b="0">
            <a:effectLst/>
          </a:endParaRPr>
        </a:p>
        <a:p>
          <a:endParaRPr lang="en-US"/>
        </a:p>
      </xdr:txBody>
    </xdr:sp>
    <xdr:clientData/>
  </xdr:twoCellAnchor>
  <xdr:twoCellAnchor>
    <xdr:from>
      <xdr:col>5</xdr:col>
      <xdr:colOff>552449</xdr:colOff>
      <xdr:row>2</xdr:row>
      <xdr:rowOff>9524</xdr:rowOff>
    </xdr:from>
    <xdr:to>
      <xdr:col>11</xdr:col>
      <xdr:colOff>1028700</xdr:colOff>
      <xdr:row>21</xdr:row>
      <xdr:rowOff>171449</xdr:rowOff>
    </xdr:to>
    <xdr:sp macro="" textlink="">
      <xdr:nvSpPr>
        <xdr:cNvPr id="4" name="TextBox 3"/>
        <xdr:cNvSpPr txBox="1"/>
      </xdr:nvSpPr>
      <xdr:spPr>
        <a:xfrm>
          <a:off x="3600449" y="390524"/>
          <a:ext cx="3714751" cy="3819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Reportin</a:t>
          </a:r>
          <a:r>
            <a:rPr lang="en-US" sz="1100" b="1" baseline="0">
              <a:solidFill>
                <a:schemeClr val="dk1"/>
              </a:solidFill>
              <a:effectLst/>
              <a:latin typeface="+mn-lt"/>
              <a:ea typeface="+mn-ea"/>
              <a:cs typeface="+mn-cs"/>
            </a:rPr>
            <a:t>g  Description</a:t>
          </a:r>
          <a:br>
            <a:rPr lang="en-US" sz="1100" b="1" baseline="0">
              <a:solidFill>
                <a:schemeClr val="dk1"/>
              </a:solidFill>
              <a:effectLst/>
              <a:latin typeface="+mn-lt"/>
              <a:ea typeface="+mn-ea"/>
              <a:cs typeface="+mn-cs"/>
            </a:rPr>
          </a:br>
          <a:r>
            <a:rPr lang="en-US" sz="1100">
              <a:solidFill>
                <a:schemeClr val="dk1"/>
              </a:solidFill>
              <a:effectLst/>
              <a:latin typeface="+mn-lt"/>
              <a:ea typeface="+mn-ea"/>
              <a:cs typeface="+mn-cs"/>
            </a:rPr>
            <a:t>This renewable energy report summarizes the eligible renewables resource and/or renewable energy credits that the utility has acquired by January 1, 2013 for the purpose of meeting its 2013 renewables target. This describes the renewables acquisitions made prior to the beginning of the target year to meet the requirements of the Energy Independence Act.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actual resources used to meet the 2013 target may vary from those reported here. Utilities will report in June of 2015 on the actual achievement for 2013.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Compliance Method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Energy Independence Act provides two alternative compliance methods, other than acquiring sufficient renewable resources and RECs to meet the target. A utility using either of the alternative compliance methods for the 2013 target year must make that election by January 1, 2013 and must include with this report information establishing its compliance with the alternative method.</a:t>
          </a:r>
        </a:p>
        <a:p>
          <a:r>
            <a:rPr lang="en-US" baseline="0">
              <a:effectLst/>
            </a:rPr>
            <a:t>  </a:t>
          </a:r>
        </a:p>
        <a:p>
          <a:r>
            <a:rPr lang="en-US">
              <a:effectLst/>
            </a:rPr>
            <a:t/>
          </a:r>
          <a:br>
            <a:rPr lang="en-US">
              <a:effectLst/>
            </a:rPr>
          </a:br>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1990725</xdr:colOff>
          <xdr:row>10</xdr:row>
          <xdr:rowOff>28575</xdr:rowOff>
        </xdr:from>
        <xdr:to>
          <xdr:col>5</xdr:col>
          <xdr:colOff>47625</xdr:colOff>
          <xdr:row>11</xdr:row>
          <xdr:rowOff>57150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126</xdr:row>
          <xdr:rowOff>0</xdr:rowOff>
        </xdr:from>
        <xdr:to>
          <xdr:col>10</xdr:col>
          <xdr:colOff>209550</xdr:colOff>
          <xdr:row>130</xdr:row>
          <xdr:rowOff>123825</xdr:rowOff>
        </xdr:to>
        <xdr:sp macro="" textlink="">
          <xdr:nvSpPr>
            <xdr:cNvPr id="3075" name="Object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smith@snopud.com"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hyperlink" Target="mailto:AJMiles@SNOPUD.com" TargetMode="External"/><Relationship Id="rId6" Type="http://schemas.openxmlformats.org/officeDocument/2006/relationships/image" Target="../media/image2.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F81"/>
  <sheetViews>
    <sheetView topLeftCell="A13" zoomScale="90" zoomScaleNormal="90" zoomScaleSheetLayoutView="100" workbookViewId="0">
      <selection activeCell="C18" sqref="C18"/>
    </sheetView>
  </sheetViews>
  <sheetFormatPr defaultRowHeight="12.75" x14ac:dyDescent="0.2"/>
  <cols>
    <col min="1" max="1" width="2.7109375" style="1" customWidth="1"/>
    <col min="2" max="2" width="24.5703125" style="1" customWidth="1"/>
    <col min="3" max="3" width="16.7109375" style="1" customWidth="1"/>
    <col min="4" max="4" width="17.140625" style="1" customWidth="1"/>
    <col min="5" max="5" width="16" style="1" customWidth="1"/>
    <col min="6" max="6" width="17.140625" style="1" customWidth="1"/>
    <col min="7" max="8" width="12.5703125" style="1" customWidth="1"/>
    <col min="9" max="9" width="12.28515625" style="1" customWidth="1"/>
    <col min="10" max="10" width="12.5703125" style="1" customWidth="1"/>
    <col min="11" max="16384" width="9.140625" style="1"/>
  </cols>
  <sheetData>
    <row r="1" spans="1:6" ht="15" customHeight="1" x14ac:dyDescent="0.2">
      <c r="B1" s="6"/>
      <c r="C1" s="6"/>
      <c r="D1" s="6"/>
      <c r="E1" s="6"/>
      <c r="F1" s="6"/>
    </row>
    <row r="2" spans="1:6" s="6" customFormat="1" ht="17.45" customHeight="1" x14ac:dyDescent="0.4">
      <c r="B2" s="39" t="s">
        <v>25</v>
      </c>
    </row>
    <row r="3" spans="1:6" ht="12.6" customHeight="1" x14ac:dyDescent="0.2">
      <c r="B3" s="38"/>
    </row>
    <row r="4" spans="1:6" ht="14.25" customHeight="1" x14ac:dyDescent="0.2">
      <c r="B4" s="4" t="s">
        <v>1</v>
      </c>
      <c r="C4" s="105" t="s">
        <v>28</v>
      </c>
      <c r="D4" s="105"/>
      <c r="E4" s="105"/>
    </row>
    <row r="5" spans="1:6" ht="15" customHeight="1" x14ac:dyDescent="0.2">
      <c r="B5" s="35" t="s">
        <v>24</v>
      </c>
      <c r="C5" s="106" t="s">
        <v>29</v>
      </c>
      <c r="D5" s="107"/>
      <c r="E5" s="107"/>
      <c r="F5" s="37"/>
    </row>
    <row r="6" spans="1:6" ht="15" customHeight="1" x14ac:dyDescent="0.2">
      <c r="B6" s="36" t="s">
        <v>23</v>
      </c>
      <c r="C6" s="108" t="s">
        <v>30</v>
      </c>
      <c r="D6" s="107"/>
      <c r="E6" s="107"/>
      <c r="F6" s="6"/>
    </row>
    <row r="7" spans="1:6" ht="15" customHeight="1" x14ac:dyDescent="0.2">
      <c r="B7" s="36" t="s">
        <v>22</v>
      </c>
      <c r="C7" s="107" t="s">
        <v>31</v>
      </c>
      <c r="D7" s="107"/>
      <c r="E7" s="107"/>
      <c r="F7" s="6"/>
    </row>
    <row r="8" spans="1:6" ht="15" customHeight="1" x14ac:dyDescent="0.2">
      <c r="B8" s="36" t="s">
        <v>21</v>
      </c>
      <c r="C8" s="109" t="s">
        <v>32</v>
      </c>
      <c r="D8" s="110"/>
      <c r="E8" s="110"/>
      <c r="F8" s="6"/>
    </row>
    <row r="9" spans="1:6" ht="15" customHeight="1" thickBot="1" x14ac:dyDescent="0.25">
      <c r="B9" s="6"/>
      <c r="C9" s="6"/>
      <c r="D9" s="6"/>
      <c r="E9" s="6"/>
      <c r="F9" s="6"/>
    </row>
    <row r="10" spans="1:6" s="6" customFormat="1" ht="13.5" customHeight="1" thickTop="1" x14ac:dyDescent="0.2">
      <c r="B10" s="111" t="s">
        <v>20</v>
      </c>
      <c r="C10" s="111"/>
      <c r="D10" s="111"/>
      <c r="E10" s="111"/>
      <c r="F10" s="111"/>
    </row>
    <row r="11" spans="1:6" s="6" customFormat="1" ht="12.75" customHeight="1" x14ac:dyDescent="0.2">
      <c r="B11" s="35"/>
      <c r="C11" s="112" t="s">
        <v>19</v>
      </c>
      <c r="D11" s="113"/>
      <c r="E11" s="1"/>
      <c r="F11" s="1"/>
    </row>
    <row r="12" spans="1:6" ht="52.5" customHeight="1" x14ac:dyDescent="0.2">
      <c r="B12" s="4"/>
      <c r="C12" s="34" t="s">
        <v>18</v>
      </c>
      <c r="D12" s="34" t="s">
        <v>17</v>
      </c>
    </row>
    <row r="13" spans="1:6" ht="15" customHeight="1" x14ac:dyDescent="0.2">
      <c r="B13" s="4" t="s">
        <v>3</v>
      </c>
      <c r="C13" s="33">
        <v>819764</v>
      </c>
      <c r="D13" s="33">
        <v>164317</v>
      </c>
    </row>
    <row r="14" spans="1:6" ht="15" customHeight="1" thickBot="1" x14ac:dyDescent="0.25">
      <c r="B14" s="6"/>
      <c r="C14" s="6"/>
      <c r="D14" s="6"/>
      <c r="E14" s="6"/>
      <c r="F14" s="6"/>
    </row>
    <row r="15" spans="1:6" ht="13.5" customHeight="1" thickTop="1" x14ac:dyDescent="0.2">
      <c r="B15" s="114" t="s">
        <v>16</v>
      </c>
      <c r="C15" s="114"/>
      <c r="D15" s="114"/>
      <c r="E15" s="114"/>
      <c r="F15" s="114"/>
    </row>
    <row r="16" spans="1:6" ht="15" customHeight="1" x14ac:dyDescent="0.2">
      <c r="A16" s="6"/>
      <c r="B16" s="32"/>
      <c r="C16" s="113" t="s">
        <v>15</v>
      </c>
      <c r="D16" s="113"/>
    </row>
    <row r="17" spans="1:4" ht="45" customHeight="1" x14ac:dyDescent="0.2">
      <c r="A17" s="6"/>
      <c r="B17" s="31" t="s">
        <v>14</v>
      </c>
      <c r="C17" s="30" t="s">
        <v>13</v>
      </c>
      <c r="D17" s="30" t="s">
        <v>12</v>
      </c>
    </row>
    <row r="18" spans="1:4" ht="15" customHeight="1" x14ac:dyDescent="0.2">
      <c r="A18" s="6"/>
      <c r="B18" s="29" t="s">
        <v>11</v>
      </c>
      <c r="C18" s="28">
        <v>30193.21</v>
      </c>
      <c r="D18" s="17">
        <v>7080338</v>
      </c>
    </row>
    <row r="19" spans="1:4" ht="15" customHeight="1" x14ac:dyDescent="0.2">
      <c r="A19" s="6"/>
      <c r="B19" s="29" t="s">
        <v>10</v>
      </c>
      <c r="C19" s="28">
        <v>35134.79</v>
      </c>
      <c r="D19" s="17">
        <v>4903733</v>
      </c>
    </row>
    <row r="20" spans="1:4" ht="15" customHeight="1" x14ac:dyDescent="0.2">
      <c r="A20" s="6"/>
      <c r="B20" s="29" t="s">
        <v>9</v>
      </c>
      <c r="C20" s="28">
        <v>6014.59</v>
      </c>
      <c r="D20" s="17">
        <v>733917</v>
      </c>
    </row>
    <row r="21" spans="1:4" ht="15" customHeight="1" x14ac:dyDescent="0.2">
      <c r="A21" s="6"/>
      <c r="B21" s="29" t="s">
        <v>8</v>
      </c>
      <c r="C21" s="28"/>
      <c r="D21" s="17"/>
    </row>
    <row r="22" spans="1:4" ht="15" customHeight="1" x14ac:dyDescent="0.2">
      <c r="A22" s="6"/>
      <c r="B22" s="29" t="s">
        <v>7</v>
      </c>
      <c r="C22" s="28">
        <v>121.71</v>
      </c>
      <c r="D22" s="17">
        <v>0</v>
      </c>
    </row>
    <row r="23" spans="1:4" ht="15" customHeight="1" x14ac:dyDescent="0.2">
      <c r="A23" s="6"/>
      <c r="B23" s="27" t="s">
        <v>6</v>
      </c>
      <c r="C23" s="28"/>
      <c r="D23" s="17"/>
    </row>
    <row r="24" spans="1:4" ht="15" customHeight="1" x14ac:dyDescent="0.2">
      <c r="A24" s="6"/>
      <c r="B24" s="27" t="s">
        <v>5</v>
      </c>
      <c r="C24" s="25">
        <v>28564.38</v>
      </c>
      <c r="D24" s="17">
        <v>299048</v>
      </c>
    </row>
    <row r="25" spans="1:4" ht="15" customHeight="1" x14ac:dyDescent="0.2">
      <c r="A25" s="6"/>
      <c r="B25" s="26"/>
      <c r="C25" s="25"/>
      <c r="D25" s="17"/>
    </row>
    <row r="26" spans="1:4" ht="15" customHeight="1" x14ac:dyDescent="0.2">
      <c r="A26" s="6"/>
      <c r="B26" s="26"/>
      <c r="C26" s="25"/>
      <c r="D26" s="17"/>
    </row>
    <row r="27" spans="1:4" ht="15" customHeight="1" x14ac:dyDescent="0.2">
      <c r="A27" s="6"/>
      <c r="B27" s="26"/>
      <c r="C27" s="25"/>
      <c r="D27" s="17"/>
    </row>
    <row r="28" spans="1:4" ht="15" customHeight="1" x14ac:dyDescent="0.2">
      <c r="A28" s="6"/>
      <c r="B28" s="26"/>
      <c r="C28" s="25"/>
      <c r="D28" s="17"/>
    </row>
    <row r="29" spans="1:4" ht="40.15" customHeight="1" x14ac:dyDescent="0.2">
      <c r="A29" s="6"/>
      <c r="B29" s="24" t="s">
        <v>4</v>
      </c>
      <c r="C29" s="23"/>
      <c r="D29" s="22"/>
    </row>
    <row r="30" spans="1:4" ht="15" customHeight="1" x14ac:dyDescent="0.2">
      <c r="A30" s="6"/>
      <c r="B30" s="19" t="s">
        <v>26</v>
      </c>
      <c r="C30" s="21"/>
      <c r="D30" s="17">
        <v>3183583</v>
      </c>
    </row>
    <row r="31" spans="1:4" ht="15" customHeight="1" x14ac:dyDescent="0.2">
      <c r="A31" s="6"/>
      <c r="B31" s="19" t="s">
        <v>27</v>
      </c>
      <c r="C31" s="20"/>
      <c r="D31" s="17">
        <v>2503616</v>
      </c>
    </row>
    <row r="32" spans="1:4" ht="15" customHeight="1" x14ac:dyDescent="0.2">
      <c r="A32" s="6"/>
      <c r="B32" s="19"/>
      <c r="C32" s="20"/>
      <c r="D32" s="17"/>
    </row>
    <row r="33" spans="1:6" ht="15" customHeight="1" x14ac:dyDescent="0.2">
      <c r="A33" s="6"/>
      <c r="B33" s="19"/>
      <c r="C33" s="20"/>
      <c r="D33" s="17"/>
    </row>
    <row r="34" spans="1:6" ht="15" customHeight="1" x14ac:dyDescent="0.2">
      <c r="A34" s="6"/>
      <c r="B34" s="19"/>
      <c r="C34" s="18"/>
      <c r="D34" s="17"/>
    </row>
    <row r="35" spans="1:6" ht="15" customHeight="1" x14ac:dyDescent="0.2">
      <c r="B35" s="16" t="s">
        <v>3</v>
      </c>
      <c r="C35" s="15">
        <f>SUM(C18:C28)</f>
        <v>100028.68000000001</v>
      </c>
      <c r="D35" s="15">
        <f>SUM(D18:D34)</f>
        <v>18704235</v>
      </c>
    </row>
    <row r="36" spans="1:6" ht="15" customHeight="1" x14ac:dyDescent="0.2">
      <c r="B36" s="14"/>
      <c r="C36" s="13"/>
      <c r="D36" s="12"/>
    </row>
    <row r="37" spans="1:6" s="6" customFormat="1" ht="15" customHeight="1" x14ac:dyDescent="0.2">
      <c r="B37" s="4" t="s">
        <v>1</v>
      </c>
      <c r="C37" s="11" t="str">
        <f>C4</f>
        <v>Snohomish County PUD</v>
      </c>
      <c r="D37" s="11"/>
    </row>
    <row r="38" spans="1:6" s="6" customFormat="1" ht="21" customHeight="1" x14ac:dyDescent="0.2">
      <c r="B38" s="4"/>
      <c r="C38" s="3"/>
      <c r="D38" s="3"/>
    </row>
    <row r="39" spans="1:6" s="10" customFormat="1" ht="19.149999999999999" customHeight="1" x14ac:dyDescent="0.25">
      <c r="B39" s="115" t="s">
        <v>2</v>
      </c>
      <c r="C39" s="115"/>
      <c r="D39" s="115"/>
      <c r="E39" s="115"/>
      <c r="F39" s="115"/>
    </row>
    <row r="40" spans="1:6" ht="15" customHeight="1" x14ac:dyDescent="0.2">
      <c r="B40" s="116"/>
      <c r="C40" s="116"/>
      <c r="D40" s="116"/>
      <c r="E40" s="116"/>
      <c r="F40" s="116"/>
    </row>
    <row r="41" spans="1:6" ht="15" customHeight="1" x14ac:dyDescent="0.2">
      <c r="B41" s="8"/>
      <c r="C41" s="9"/>
      <c r="D41" s="9"/>
      <c r="E41" s="9"/>
      <c r="F41" s="9"/>
    </row>
    <row r="42" spans="1:6" ht="15" customHeight="1" x14ac:dyDescent="0.2">
      <c r="B42" s="8"/>
      <c r="C42" s="9"/>
      <c r="D42" s="9"/>
      <c r="E42" s="9"/>
      <c r="F42" s="9"/>
    </row>
    <row r="43" spans="1:6" ht="15" customHeight="1" x14ac:dyDescent="0.2">
      <c r="B43" s="8"/>
      <c r="C43" s="9"/>
      <c r="D43" s="9"/>
      <c r="E43" s="9"/>
      <c r="F43" s="9"/>
    </row>
    <row r="44" spans="1:6" ht="15" customHeight="1" x14ac:dyDescent="0.2">
      <c r="B44" s="8"/>
      <c r="C44" s="9"/>
      <c r="D44" s="9"/>
      <c r="E44" s="9"/>
      <c r="F44" s="9"/>
    </row>
    <row r="45" spans="1:6" ht="15" customHeight="1" x14ac:dyDescent="0.2">
      <c r="B45" s="8"/>
      <c r="C45" s="9"/>
      <c r="D45" s="9"/>
      <c r="E45" s="9"/>
      <c r="F45" s="9"/>
    </row>
    <row r="46" spans="1:6" ht="15" customHeight="1" x14ac:dyDescent="0.2">
      <c r="B46" s="8"/>
      <c r="C46" s="9"/>
      <c r="D46" s="9"/>
      <c r="E46" s="9"/>
      <c r="F46" s="9"/>
    </row>
    <row r="47" spans="1:6" ht="15" customHeight="1" x14ac:dyDescent="0.2">
      <c r="B47" s="8"/>
      <c r="C47" s="9"/>
      <c r="D47" s="9"/>
      <c r="E47" s="9"/>
      <c r="F47" s="9"/>
    </row>
    <row r="48" spans="1:6" ht="15" customHeight="1" x14ac:dyDescent="0.2">
      <c r="B48" s="8"/>
      <c r="C48" s="9"/>
      <c r="D48" s="9"/>
      <c r="E48" s="9"/>
      <c r="F48" s="9"/>
    </row>
    <row r="49" spans="2:6" ht="15" customHeight="1" x14ac:dyDescent="0.2">
      <c r="B49" s="8"/>
      <c r="C49" s="9"/>
      <c r="D49" s="9"/>
      <c r="E49" s="9"/>
      <c r="F49" s="9"/>
    </row>
    <row r="50" spans="2:6" ht="15" customHeight="1" x14ac:dyDescent="0.2">
      <c r="B50" s="8"/>
      <c r="C50" s="9"/>
      <c r="D50" s="9"/>
      <c r="E50" s="9"/>
      <c r="F50" s="9"/>
    </row>
    <row r="51" spans="2:6" ht="15" customHeight="1" x14ac:dyDescent="0.2">
      <c r="B51" s="8"/>
      <c r="C51" s="9"/>
      <c r="D51" s="9"/>
      <c r="E51" s="9"/>
      <c r="F51" s="9"/>
    </row>
    <row r="52" spans="2:6" ht="15" customHeight="1" x14ac:dyDescent="0.2">
      <c r="B52" s="8"/>
      <c r="C52" s="9"/>
      <c r="D52" s="9"/>
      <c r="E52" s="9"/>
      <c r="F52" s="9"/>
    </row>
    <row r="53" spans="2:6" ht="15" customHeight="1" x14ac:dyDescent="0.2">
      <c r="B53" s="8"/>
      <c r="C53" s="9"/>
      <c r="D53" s="9"/>
      <c r="E53" s="9"/>
      <c r="F53" s="9"/>
    </row>
    <row r="54" spans="2:6" ht="15" customHeight="1" x14ac:dyDescent="0.2">
      <c r="B54" s="8"/>
      <c r="C54" s="9"/>
      <c r="D54" s="9"/>
      <c r="E54" s="9"/>
      <c r="F54" s="9"/>
    </row>
    <row r="55" spans="2:6" ht="15" customHeight="1" x14ac:dyDescent="0.2">
      <c r="B55" s="8"/>
      <c r="C55" s="9"/>
      <c r="D55" s="9"/>
      <c r="E55" s="9"/>
      <c r="F55" s="9"/>
    </row>
    <row r="56" spans="2:6" ht="15" customHeight="1" x14ac:dyDescent="0.2">
      <c r="B56" s="8"/>
      <c r="C56" s="9"/>
      <c r="D56" s="9"/>
      <c r="E56" s="9"/>
      <c r="F56" s="9"/>
    </row>
    <row r="57" spans="2:6" ht="15" customHeight="1" x14ac:dyDescent="0.2">
      <c r="B57" s="8"/>
      <c r="C57" s="9"/>
      <c r="D57" s="9"/>
      <c r="E57" s="9"/>
      <c r="F57" s="9"/>
    </row>
    <row r="58" spans="2:6" ht="15" customHeight="1" x14ac:dyDescent="0.2">
      <c r="B58" s="8"/>
      <c r="C58" s="9"/>
      <c r="D58" s="9"/>
      <c r="E58" s="9"/>
      <c r="F58" s="9"/>
    </row>
    <row r="59" spans="2:6" ht="15" customHeight="1" x14ac:dyDescent="0.2">
      <c r="B59" s="8"/>
      <c r="C59" s="9"/>
      <c r="D59" s="9"/>
      <c r="E59" s="9"/>
      <c r="F59" s="9"/>
    </row>
    <row r="60" spans="2:6" ht="15" customHeight="1" x14ac:dyDescent="0.2">
      <c r="B60" s="8"/>
      <c r="C60" s="9"/>
      <c r="D60" s="9"/>
      <c r="E60" s="9"/>
      <c r="F60" s="9"/>
    </row>
    <row r="61" spans="2:6" ht="15" customHeight="1" x14ac:dyDescent="0.2">
      <c r="B61" s="116"/>
      <c r="C61" s="116"/>
      <c r="D61" s="116"/>
      <c r="E61" s="116"/>
      <c r="F61" s="116"/>
    </row>
    <row r="62" spans="2:6" ht="15" customHeight="1" x14ac:dyDescent="0.2">
      <c r="B62" s="116"/>
      <c r="C62" s="116"/>
      <c r="D62" s="116"/>
      <c r="E62" s="116"/>
      <c r="F62" s="116"/>
    </row>
    <row r="63" spans="2:6" ht="15" customHeight="1" x14ac:dyDescent="0.2">
      <c r="B63" s="8"/>
      <c r="C63" s="8"/>
      <c r="D63" s="8"/>
      <c r="E63" s="8"/>
      <c r="F63" s="8"/>
    </row>
    <row r="64" spans="2:6" ht="15" customHeight="1" x14ac:dyDescent="0.2">
      <c r="B64" s="8"/>
      <c r="C64" s="8"/>
      <c r="D64" s="8"/>
      <c r="E64" s="8"/>
      <c r="F64" s="8"/>
    </row>
    <row r="65" spans="1:6" ht="15" customHeight="1" x14ac:dyDescent="0.2">
      <c r="B65" s="8"/>
      <c r="C65" s="8"/>
      <c r="D65" s="8"/>
      <c r="E65" s="8"/>
      <c r="F65" s="8"/>
    </row>
    <row r="66" spans="1:6" ht="15" customHeight="1" x14ac:dyDescent="0.2">
      <c r="B66" s="8"/>
      <c r="C66" s="8"/>
      <c r="D66" s="8"/>
      <c r="E66" s="8"/>
      <c r="F66" s="8"/>
    </row>
    <row r="67" spans="1:6" ht="15" customHeight="1" x14ac:dyDescent="0.2">
      <c r="B67" s="8"/>
      <c r="C67" s="8"/>
      <c r="D67" s="8"/>
      <c r="E67" s="8"/>
      <c r="F67" s="8"/>
    </row>
    <row r="68" spans="1:6" ht="15" customHeight="1" x14ac:dyDescent="0.2">
      <c r="B68" s="8"/>
      <c r="C68" s="8"/>
      <c r="D68" s="8"/>
      <c r="E68" s="8"/>
      <c r="F68" s="8"/>
    </row>
    <row r="69" spans="1:6" ht="15" customHeight="1" x14ac:dyDescent="0.2">
      <c r="B69" s="8"/>
      <c r="C69" s="8"/>
      <c r="D69" s="8"/>
      <c r="E69" s="8"/>
      <c r="F69" s="8"/>
    </row>
    <row r="70" spans="1:6" ht="15" customHeight="1" x14ac:dyDescent="0.2">
      <c r="B70" s="8"/>
      <c r="C70" s="8"/>
      <c r="D70" s="8"/>
      <c r="E70" s="8"/>
      <c r="F70" s="8"/>
    </row>
    <row r="71" spans="1:6" ht="15" customHeight="1" x14ac:dyDescent="0.2">
      <c r="B71" s="8"/>
      <c r="C71" s="8"/>
      <c r="D71" s="8"/>
      <c r="E71" s="8"/>
      <c r="F71" s="8"/>
    </row>
    <row r="72" spans="1:6" ht="15" customHeight="1" x14ac:dyDescent="0.2">
      <c r="B72" s="8"/>
      <c r="C72" s="8"/>
      <c r="D72" s="8"/>
      <c r="E72" s="8"/>
      <c r="F72" s="8"/>
    </row>
    <row r="73" spans="1:6" ht="15" customHeight="1" x14ac:dyDescent="0.2">
      <c r="B73" s="116"/>
      <c r="C73" s="116"/>
      <c r="D73" s="116"/>
      <c r="E73" s="116"/>
      <c r="F73" s="116"/>
    </row>
    <row r="74" spans="1:6" ht="15" customHeight="1" x14ac:dyDescent="0.2">
      <c r="B74" s="116"/>
      <c r="C74" s="116"/>
      <c r="D74" s="116"/>
      <c r="E74" s="116"/>
      <c r="F74" s="116"/>
    </row>
    <row r="75" spans="1:6" ht="15" customHeight="1" x14ac:dyDescent="0.2">
      <c r="B75" s="116"/>
      <c r="C75" s="116"/>
      <c r="D75" s="116"/>
      <c r="E75" s="116"/>
      <c r="F75" s="116"/>
    </row>
    <row r="76" spans="1:6" s="6" customFormat="1" ht="15" customHeight="1" x14ac:dyDescent="0.2">
      <c r="B76" s="116"/>
      <c r="C76" s="116"/>
      <c r="D76" s="116"/>
      <c r="E76" s="116"/>
      <c r="F76" s="116"/>
    </row>
    <row r="77" spans="1:6" s="6" customFormat="1" ht="15" customHeight="1" x14ac:dyDescent="0.2">
      <c r="B77" s="119"/>
      <c r="C77" s="119"/>
      <c r="D77" s="119"/>
      <c r="E77" s="119"/>
      <c r="F77" s="119"/>
    </row>
    <row r="78" spans="1:6" s="6" customFormat="1" ht="15" customHeight="1" x14ac:dyDescent="0.2">
      <c r="B78" s="7"/>
      <c r="C78" s="7"/>
      <c r="D78" s="7"/>
      <c r="E78" s="7"/>
      <c r="F78" s="7"/>
    </row>
    <row r="79" spans="1:6" ht="15" customHeight="1" x14ac:dyDescent="0.25">
      <c r="A79" s="4"/>
      <c r="B79" s="4" t="s">
        <v>1</v>
      </c>
      <c r="C79" s="117" t="str">
        <f>C37</f>
        <v>Snohomish County PUD</v>
      </c>
      <c r="D79" s="118"/>
      <c r="E79" s="5"/>
      <c r="F79" s="5"/>
    </row>
    <row r="80" spans="1:6" x14ac:dyDescent="0.2">
      <c r="A80" s="4"/>
      <c r="B80" s="4"/>
      <c r="C80" s="3"/>
      <c r="D80" s="3"/>
      <c r="E80" s="3"/>
      <c r="F80" s="3"/>
    </row>
    <row r="81" spans="2:2" x14ac:dyDescent="0.2">
      <c r="B81" s="2" t="s">
        <v>0</v>
      </c>
    </row>
  </sheetData>
  <mergeCells count="19">
    <mergeCell ref="B40:F40"/>
    <mergeCell ref="B61:F61"/>
    <mergeCell ref="C79:D79"/>
    <mergeCell ref="B62:F62"/>
    <mergeCell ref="B73:F73"/>
    <mergeCell ref="B74:F74"/>
    <mergeCell ref="B75:F75"/>
    <mergeCell ref="B76:F76"/>
    <mergeCell ref="B77:F77"/>
    <mergeCell ref="B10:F10"/>
    <mergeCell ref="C11:D11"/>
    <mergeCell ref="B15:F15"/>
    <mergeCell ref="C16:D16"/>
    <mergeCell ref="B39:F39"/>
    <mergeCell ref="C4:E4"/>
    <mergeCell ref="C5:E5"/>
    <mergeCell ref="C6:E6"/>
    <mergeCell ref="C7:E7"/>
    <mergeCell ref="C8:E8"/>
  </mergeCells>
  <hyperlinks>
    <hyperlink ref="C8" r:id="rId1"/>
  </hyperlinks>
  <pageMargins left="0.7" right="0.7" top="0.75" bottom="0.75" header="0.3" footer="0.3"/>
  <pageSetup scale="90" orientation="portrait" r:id="rId2"/>
  <rowBreaks count="2" manualBreakCount="2">
    <brk id="35" max="16383" man="1"/>
    <brk id="78" max="5" man="1"/>
  </rowBreaks>
  <drawing r:id="rId3"/>
  <legacyDrawing r:id="rId4"/>
  <oleObjects>
    <mc:AlternateContent xmlns:mc="http://schemas.openxmlformats.org/markup-compatibility/2006">
      <mc:Choice Requires="x14">
        <oleObject progId="Package" dvAspect="DVASPECT_ICON" shapeId="1035" r:id="rId5">
          <objectPr defaultSize="0" autoPict="0" r:id="rId6">
            <anchor moveWithCells="1">
              <from>
                <xdr:col>0</xdr:col>
                <xdr:colOff>133350</xdr:colOff>
                <xdr:row>92</xdr:row>
                <xdr:rowOff>66675</xdr:rowOff>
              </from>
              <to>
                <xdr:col>1</xdr:col>
                <xdr:colOff>876300</xdr:colOff>
                <xdr:row>96</xdr:row>
                <xdr:rowOff>114300</xdr:rowOff>
              </to>
            </anchor>
          </objectPr>
        </oleObject>
      </mc:Choice>
      <mc:Fallback>
        <oleObject progId="Package" dvAspect="DVASPECT_ICON" shapeId="1035"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F127"/>
  <sheetViews>
    <sheetView tabSelected="1" view="pageBreakPreview" topLeftCell="A46" zoomScaleNormal="100" zoomScaleSheetLayoutView="100" workbookViewId="0">
      <selection activeCell="G95" sqref="G95"/>
    </sheetView>
  </sheetViews>
  <sheetFormatPr defaultRowHeight="12.75" x14ac:dyDescent="0.2"/>
  <cols>
    <col min="1" max="1" width="2.7109375" style="1" customWidth="1"/>
    <col min="2" max="2" width="39.5703125" style="1" customWidth="1"/>
    <col min="3" max="5" width="10.7109375" style="1" customWidth="1"/>
    <col min="6" max="6" width="13.5703125" style="1" customWidth="1"/>
    <col min="7" max="9" width="10.7109375" style="1" customWidth="1"/>
    <col min="10" max="10" width="12.140625" style="1" customWidth="1"/>
    <col min="11" max="11" width="10.7109375" style="1" customWidth="1"/>
    <col min="12" max="12" width="16.5703125" style="1" customWidth="1"/>
    <col min="13" max="13" width="18.42578125" style="1" customWidth="1"/>
    <col min="14" max="14" width="10.5703125" style="1" customWidth="1"/>
    <col min="15" max="15" width="10.7109375" style="1" customWidth="1"/>
    <col min="16" max="16384" width="9.140625" style="1"/>
  </cols>
  <sheetData>
    <row r="1" spans="2:32" s="6" customFormat="1" ht="19.5" x14ac:dyDescent="0.4">
      <c r="B1" s="39" t="s">
        <v>33</v>
      </c>
      <c r="AA1" s="42" t="s">
        <v>34</v>
      </c>
      <c r="AF1" s="43"/>
    </row>
    <row r="2" spans="2:32" ht="14.25" x14ac:dyDescent="0.2">
      <c r="B2" s="44"/>
      <c r="AA2" s="45" t="s">
        <v>35</v>
      </c>
      <c r="AF2" s="46"/>
    </row>
    <row r="3" spans="2:32" ht="15" customHeight="1" x14ac:dyDescent="0.2">
      <c r="B3" s="4" t="s">
        <v>1</v>
      </c>
      <c r="C3" s="105" t="s">
        <v>36</v>
      </c>
      <c r="D3" s="120"/>
      <c r="E3" s="120"/>
      <c r="G3" s="3"/>
      <c r="H3" s="6"/>
      <c r="I3" s="112"/>
      <c r="J3" s="112"/>
      <c r="AA3" s="45" t="s">
        <v>37</v>
      </c>
      <c r="AF3" s="46"/>
    </row>
    <row r="4" spans="2:32" ht="15" customHeight="1" thickBot="1" x14ac:dyDescent="0.3">
      <c r="B4" s="35" t="s">
        <v>24</v>
      </c>
      <c r="C4" s="121">
        <v>41426</v>
      </c>
      <c r="D4" s="122"/>
      <c r="E4" s="122"/>
      <c r="F4" s="47"/>
      <c r="G4" s="48"/>
      <c r="H4" s="49"/>
      <c r="I4" s="49"/>
      <c r="J4" s="49"/>
      <c r="AA4" s="45" t="s">
        <v>38</v>
      </c>
      <c r="AF4" s="50"/>
    </row>
    <row r="5" spans="2:32" ht="15" customHeight="1" x14ac:dyDescent="0.2">
      <c r="B5" s="36" t="s">
        <v>39</v>
      </c>
      <c r="C5" s="107" t="s">
        <v>40</v>
      </c>
      <c r="D5" s="122"/>
      <c r="E5" s="122"/>
      <c r="F5" s="51"/>
    </row>
    <row r="6" spans="2:32" ht="15" customHeight="1" x14ac:dyDescent="0.2">
      <c r="B6" s="36" t="s">
        <v>22</v>
      </c>
      <c r="C6" s="107" t="s">
        <v>41</v>
      </c>
      <c r="D6" s="122"/>
      <c r="E6" s="122"/>
      <c r="F6" s="51"/>
    </row>
    <row r="7" spans="2:32" ht="15" customHeight="1" x14ac:dyDescent="0.2">
      <c r="B7" s="36" t="s">
        <v>21</v>
      </c>
      <c r="C7" s="109" t="s">
        <v>42</v>
      </c>
      <c r="D7" s="123"/>
      <c r="E7" s="123"/>
      <c r="F7" s="51"/>
    </row>
    <row r="8" spans="2:32" ht="15" customHeight="1" x14ac:dyDescent="0.2">
      <c r="B8" s="36"/>
      <c r="C8" s="52"/>
      <c r="D8" s="44"/>
      <c r="E8" s="44"/>
      <c r="F8" s="51"/>
    </row>
    <row r="9" spans="2:32" ht="15" customHeight="1" x14ac:dyDescent="0.2">
      <c r="B9" s="36"/>
      <c r="C9" s="124" t="s">
        <v>43</v>
      </c>
      <c r="D9" s="125"/>
      <c r="E9" s="126"/>
      <c r="F9" s="51"/>
    </row>
    <row r="10" spans="2:32" ht="15" customHeight="1" x14ac:dyDescent="0.2">
      <c r="B10" s="36"/>
      <c r="C10" s="52"/>
      <c r="D10" s="44"/>
      <c r="E10" s="44"/>
      <c r="F10" s="51"/>
    </row>
    <row r="11" spans="2:32" s="57" customFormat="1" ht="16.149999999999999" customHeight="1" x14ac:dyDescent="0.25">
      <c r="B11" s="53"/>
      <c r="C11" s="54"/>
      <c r="D11" s="55"/>
      <c r="E11" s="55"/>
      <c r="F11" s="56"/>
    </row>
    <row r="12" spans="2:32" ht="15" customHeight="1" x14ac:dyDescent="0.2">
      <c r="B12" s="36"/>
      <c r="C12" s="52"/>
      <c r="D12" s="44"/>
      <c r="E12" s="44"/>
      <c r="F12" s="51"/>
    </row>
    <row r="13" spans="2:32" ht="15" customHeight="1" x14ac:dyDescent="0.2">
      <c r="B13" s="36"/>
      <c r="C13" s="52"/>
      <c r="D13" s="44"/>
      <c r="E13" s="44"/>
      <c r="F13" s="51"/>
    </row>
    <row r="14" spans="2:32" ht="15" customHeight="1" x14ac:dyDescent="0.2">
      <c r="B14" s="44"/>
      <c r="C14" s="44"/>
      <c r="D14" s="44"/>
      <c r="E14" s="44"/>
      <c r="F14" s="44"/>
      <c r="J14" s="6"/>
      <c r="K14" s="6"/>
      <c r="L14" s="6"/>
    </row>
    <row r="15" spans="2:32" ht="15" customHeight="1" x14ac:dyDescent="0.2">
      <c r="B15" s="58"/>
      <c r="C15" s="127" t="s">
        <v>44</v>
      </c>
      <c r="D15" s="128"/>
      <c r="E15" s="129"/>
      <c r="F15" s="59"/>
      <c r="G15" s="60"/>
      <c r="H15" s="60"/>
      <c r="I15" s="6"/>
      <c r="J15" s="112"/>
      <c r="K15" s="112"/>
      <c r="L15" s="112"/>
    </row>
    <row r="16" spans="2:32" ht="17.45" customHeight="1" x14ac:dyDescent="0.2">
      <c r="B16" s="130" t="s">
        <v>45</v>
      </c>
      <c r="C16" s="130"/>
      <c r="D16" s="131">
        <v>6881746</v>
      </c>
      <c r="E16" s="131"/>
      <c r="G16" s="130"/>
      <c r="H16" s="130"/>
      <c r="I16" s="130"/>
      <c r="J16" s="130"/>
      <c r="K16" s="130"/>
      <c r="L16" s="61"/>
      <c r="M16" s="62"/>
      <c r="N16" s="62"/>
    </row>
    <row r="17" spans="2:32" ht="16.899999999999999" customHeight="1" x14ac:dyDescent="0.2">
      <c r="B17" s="130" t="s">
        <v>46</v>
      </c>
      <c r="C17" s="130"/>
      <c r="D17" s="132">
        <f>9194554-2658970</f>
        <v>6535584</v>
      </c>
      <c r="E17" s="132"/>
      <c r="G17" s="130"/>
      <c r="H17" s="130"/>
      <c r="I17" s="130"/>
      <c r="J17" s="130"/>
      <c r="K17" s="130"/>
      <c r="L17" s="61"/>
      <c r="M17" s="62"/>
      <c r="N17" s="62"/>
    </row>
    <row r="18" spans="2:32" ht="15" customHeight="1" x14ac:dyDescent="0.2">
      <c r="B18" s="130" t="s">
        <v>47</v>
      </c>
      <c r="C18" s="130"/>
      <c r="D18" s="133">
        <f>AVERAGE(D16:D17)</f>
        <v>6708665</v>
      </c>
      <c r="E18" s="133"/>
      <c r="G18" s="130"/>
      <c r="H18" s="130"/>
      <c r="I18" s="130"/>
      <c r="J18" s="130"/>
      <c r="K18" s="130"/>
      <c r="L18" s="61"/>
      <c r="M18" s="62"/>
      <c r="N18" s="62"/>
    </row>
    <row r="19" spans="2:32" ht="14.45" customHeight="1" x14ac:dyDescent="0.2">
      <c r="B19" s="130" t="s">
        <v>48</v>
      </c>
      <c r="C19" s="130"/>
      <c r="D19" s="134">
        <v>0.03</v>
      </c>
      <c r="E19" s="134"/>
      <c r="G19" s="130"/>
      <c r="H19" s="130"/>
      <c r="I19" s="130"/>
      <c r="J19" s="130"/>
      <c r="K19" s="130"/>
      <c r="L19" s="61"/>
      <c r="M19" s="62"/>
      <c r="N19" s="62"/>
    </row>
    <row r="20" spans="2:32" ht="15" customHeight="1" x14ac:dyDescent="0.2">
      <c r="B20" s="130" t="s">
        <v>49</v>
      </c>
      <c r="C20" s="130"/>
      <c r="D20" s="133">
        <f>D18*D19</f>
        <v>201259.94999999998</v>
      </c>
      <c r="E20" s="133"/>
      <c r="G20" s="130"/>
      <c r="H20" s="130"/>
      <c r="I20" s="130"/>
      <c r="J20" s="130"/>
      <c r="K20" s="130"/>
      <c r="L20" s="63"/>
      <c r="M20" s="64"/>
      <c r="N20" s="64"/>
    </row>
    <row r="21" spans="2:32" ht="15" customHeight="1" x14ac:dyDescent="0.2">
      <c r="B21" s="135" t="s">
        <v>50</v>
      </c>
      <c r="C21" s="135"/>
      <c r="D21" s="133">
        <f>SUM(C29:M29)</f>
        <v>773192.22413766058</v>
      </c>
      <c r="E21" s="133"/>
      <c r="G21" s="6"/>
      <c r="H21" s="6"/>
      <c r="I21" s="6"/>
      <c r="J21" s="6"/>
      <c r="K21" s="35"/>
      <c r="L21" s="65"/>
      <c r="M21" s="62"/>
      <c r="N21" s="62"/>
    </row>
    <row r="22" spans="2:32" ht="15" customHeight="1" x14ac:dyDescent="0.2">
      <c r="B22" s="136" t="s">
        <v>51</v>
      </c>
      <c r="C22" s="136"/>
      <c r="D22" s="137">
        <f>D21/D18</f>
        <v>0.115252769982949</v>
      </c>
      <c r="E22" s="137"/>
      <c r="G22" s="35"/>
      <c r="H22" s="6"/>
      <c r="I22" s="6"/>
      <c r="J22" s="6"/>
      <c r="K22" s="35"/>
      <c r="L22" s="66"/>
      <c r="M22" s="62"/>
      <c r="N22" s="62"/>
    </row>
    <row r="23" spans="2:32" ht="15.75" customHeight="1" x14ac:dyDescent="0.2">
      <c r="B23" s="138"/>
      <c r="C23" s="139"/>
      <c r="D23" s="139"/>
      <c r="E23" s="139"/>
      <c r="F23" s="139"/>
      <c r="G23" s="139"/>
      <c r="H23" s="139"/>
      <c r="I23" s="139"/>
      <c r="L23" s="6"/>
    </row>
    <row r="24" spans="2:32" ht="15" customHeight="1" x14ac:dyDescent="0.2">
      <c r="B24" s="36"/>
      <c r="C24" s="67" t="s">
        <v>52</v>
      </c>
      <c r="D24" s="68" t="s">
        <v>53</v>
      </c>
      <c r="E24" s="68" t="s">
        <v>54</v>
      </c>
      <c r="F24" s="68" t="s">
        <v>55</v>
      </c>
      <c r="G24" s="68" t="s">
        <v>56</v>
      </c>
      <c r="H24" s="68" t="s">
        <v>57</v>
      </c>
      <c r="I24" s="68" t="s">
        <v>58</v>
      </c>
      <c r="J24" s="68" t="s">
        <v>59</v>
      </c>
      <c r="K24" s="69" t="s">
        <v>60</v>
      </c>
      <c r="L24" s="70"/>
      <c r="M24" s="70"/>
    </row>
    <row r="25" spans="2:32" s="2" customFormat="1" ht="36" customHeight="1" x14ac:dyDescent="0.2">
      <c r="B25" s="71"/>
      <c r="C25" s="72" t="s">
        <v>61</v>
      </c>
      <c r="D25" s="72" t="s">
        <v>62</v>
      </c>
      <c r="E25" s="72" t="s">
        <v>63</v>
      </c>
      <c r="F25" s="72" t="s">
        <v>64</v>
      </c>
      <c r="G25" s="72" t="s">
        <v>65</v>
      </c>
      <c r="H25" s="72" t="s">
        <v>66</v>
      </c>
      <c r="I25" s="72" t="s">
        <v>67</v>
      </c>
      <c r="J25" s="72" t="s">
        <v>68</v>
      </c>
      <c r="K25" s="72" t="s">
        <v>69</v>
      </c>
      <c r="L25" s="72" t="s">
        <v>70</v>
      </c>
      <c r="M25" s="72" t="s">
        <v>71</v>
      </c>
      <c r="AF25" s="1"/>
    </row>
    <row r="26" spans="2:32" ht="15" customHeight="1" x14ac:dyDescent="0.2">
      <c r="B26" s="36"/>
      <c r="C26" s="73" t="s">
        <v>13</v>
      </c>
      <c r="D26" s="73" t="s">
        <v>13</v>
      </c>
      <c r="E26" s="73" t="s">
        <v>13</v>
      </c>
      <c r="F26" s="73" t="s">
        <v>13</v>
      </c>
      <c r="G26" s="73" t="s">
        <v>13</v>
      </c>
      <c r="H26" s="73" t="s">
        <v>13</v>
      </c>
      <c r="I26" s="73" t="s">
        <v>13</v>
      </c>
      <c r="J26" s="73" t="s">
        <v>13</v>
      </c>
      <c r="K26" s="73" t="s">
        <v>13</v>
      </c>
      <c r="L26" s="73" t="s">
        <v>72</v>
      </c>
      <c r="M26" s="73" t="s">
        <v>72</v>
      </c>
      <c r="AF26" s="2"/>
    </row>
    <row r="27" spans="2:32" ht="15" customHeight="1" x14ac:dyDescent="0.2">
      <c r="B27" s="35" t="s">
        <v>73</v>
      </c>
      <c r="C27" s="74">
        <f t="shared" ref="C27:M27" si="0">SUM(C40:C60)</f>
        <v>971</v>
      </c>
      <c r="D27" s="75">
        <f t="shared" si="0"/>
        <v>531849.54326574365</v>
      </c>
      <c r="E27" s="75">
        <f t="shared" si="0"/>
        <v>0</v>
      </c>
      <c r="F27" s="75">
        <f t="shared" si="0"/>
        <v>0</v>
      </c>
      <c r="G27" s="75">
        <f t="shared" si="0"/>
        <v>17474</v>
      </c>
      <c r="H27" s="75">
        <f t="shared" si="0"/>
        <v>0</v>
      </c>
      <c r="I27" s="75">
        <f t="shared" si="0"/>
        <v>0</v>
      </c>
      <c r="J27" s="75">
        <f t="shared" si="0"/>
        <v>0</v>
      </c>
      <c r="K27" s="75">
        <f t="shared" si="0"/>
        <v>18313</v>
      </c>
      <c r="L27" s="75">
        <f t="shared" si="0"/>
        <v>0</v>
      </c>
      <c r="M27" s="76">
        <f t="shared" si="0"/>
        <v>19284</v>
      </c>
    </row>
    <row r="28" spans="2:32" ht="15" customHeight="1" x14ac:dyDescent="0.2">
      <c r="B28" s="35" t="s">
        <v>74</v>
      </c>
      <c r="C28" s="77"/>
      <c r="D28" s="78">
        <f t="shared" ref="D28:M28" si="1">SUM(D68:D92)</f>
        <v>182772.27387191693</v>
      </c>
      <c r="E28" s="78">
        <f t="shared" si="1"/>
        <v>1264</v>
      </c>
      <c r="F28" s="78">
        <f t="shared" si="1"/>
        <v>0</v>
      </c>
      <c r="G28" s="78">
        <f t="shared" si="1"/>
        <v>0</v>
      </c>
      <c r="H28" s="78">
        <f t="shared" si="1"/>
        <v>0</v>
      </c>
      <c r="I28" s="78">
        <f t="shared" si="1"/>
        <v>0</v>
      </c>
      <c r="J28" s="78">
        <f t="shared" si="1"/>
        <v>0</v>
      </c>
      <c r="K28" s="78">
        <f t="shared" si="1"/>
        <v>0</v>
      </c>
      <c r="L28" s="78">
        <f t="shared" si="1"/>
        <v>0</v>
      </c>
      <c r="M28" s="79">
        <f t="shared" si="1"/>
        <v>1264.4069999999999</v>
      </c>
    </row>
    <row r="29" spans="2:32" ht="15" customHeight="1" x14ac:dyDescent="0.2">
      <c r="B29" s="36" t="s">
        <v>75</v>
      </c>
      <c r="C29" s="80">
        <f t="shared" ref="C29:M29" si="2">C27+C28</f>
        <v>971</v>
      </c>
      <c r="D29" s="81">
        <f t="shared" si="2"/>
        <v>714621.81713766058</v>
      </c>
      <c r="E29" s="81">
        <f t="shared" si="2"/>
        <v>1264</v>
      </c>
      <c r="F29" s="81">
        <f t="shared" si="2"/>
        <v>0</v>
      </c>
      <c r="G29" s="81">
        <f t="shared" si="2"/>
        <v>17474</v>
      </c>
      <c r="H29" s="81">
        <f t="shared" si="2"/>
        <v>0</v>
      </c>
      <c r="I29" s="81">
        <f t="shared" si="2"/>
        <v>0</v>
      </c>
      <c r="J29" s="81">
        <f t="shared" si="2"/>
        <v>0</v>
      </c>
      <c r="K29" s="81">
        <f t="shared" si="2"/>
        <v>18313</v>
      </c>
      <c r="L29" s="81">
        <f t="shared" si="2"/>
        <v>0</v>
      </c>
      <c r="M29" s="82">
        <f t="shared" si="2"/>
        <v>20548.406999999999</v>
      </c>
    </row>
    <row r="30" spans="2:32" ht="15" customHeight="1" x14ac:dyDescent="0.2">
      <c r="B30" s="36"/>
      <c r="C30" s="36"/>
      <c r="D30" s="36"/>
      <c r="E30" s="36"/>
      <c r="F30" s="36"/>
      <c r="G30" s="36"/>
      <c r="H30" s="36"/>
      <c r="I30" s="36"/>
      <c r="J30" s="36"/>
      <c r="K30" s="36"/>
      <c r="L30" s="36"/>
      <c r="M30" s="36"/>
    </row>
    <row r="31" spans="2:32" ht="15" customHeight="1" x14ac:dyDescent="0.2"/>
    <row r="32" spans="2:32" ht="16.5" customHeight="1" x14ac:dyDescent="0.2">
      <c r="B32" s="3" t="s">
        <v>76</v>
      </c>
      <c r="C32" s="71" t="s">
        <v>1</v>
      </c>
      <c r="D32" s="140" t="str">
        <f>C3</f>
        <v>Snohomish County PUD 1</v>
      </c>
      <c r="E32" s="141"/>
      <c r="F32" s="142"/>
    </row>
    <row r="33" spans="2:32" ht="15" customHeight="1" x14ac:dyDescent="0.2">
      <c r="C33" s="71" t="s">
        <v>77</v>
      </c>
      <c r="D33" s="143">
        <v>2013</v>
      </c>
      <c r="E33" s="144"/>
      <c r="F33" s="145"/>
    </row>
    <row r="34" spans="2:32" ht="15" customHeight="1" x14ac:dyDescent="0.2">
      <c r="C34" s="71"/>
      <c r="D34" s="41"/>
      <c r="E34" s="60"/>
      <c r="F34" s="60"/>
    </row>
    <row r="35" spans="2:32" s="84" customFormat="1" ht="27" customHeight="1" x14ac:dyDescent="0.25">
      <c r="B35" s="146" t="s">
        <v>78</v>
      </c>
      <c r="C35" s="147"/>
      <c r="D35" s="147"/>
      <c r="E35" s="147"/>
      <c r="F35" s="83"/>
      <c r="AF35" s="1"/>
    </row>
    <row r="36" spans="2:32" ht="15" customHeight="1" x14ac:dyDescent="0.2">
      <c r="C36" s="85"/>
      <c r="D36" s="85"/>
      <c r="E36" s="85"/>
      <c r="F36" s="85"/>
      <c r="G36" s="85"/>
      <c r="H36" s="85"/>
      <c r="I36" s="85"/>
      <c r="J36" s="85"/>
      <c r="K36" s="85"/>
      <c r="L36" s="85"/>
      <c r="M36" s="85"/>
      <c r="N36" s="85"/>
      <c r="O36" s="85"/>
      <c r="P36" s="85"/>
      <c r="Q36" s="85"/>
      <c r="AF36" s="84"/>
    </row>
    <row r="37" spans="2:32" s="6" customFormat="1" ht="12.75" customHeight="1" x14ac:dyDescent="0.2">
      <c r="C37" s="67" t="s">
        <v>52</v>
      </c>
      <c r="D37" s="68" t="s">
        <v>53</v>
      </c>
      <c r="E37" s="68" t="s">
        <v>54</v>
      </c>
      <c r="F37" s="68" t="s">
        <v>55</v>
      </c>
      <c r="G37" s="68" t="s">
        <v>56</v>
      </c>
      <c r="H37" s="68" t="s">
        <v>57</v>
      </c>
      <c r="I37" s="68" t="s">
        <v>58</v>
      </c>
      <c r="J37" s="68" t="s">
        <v>59</v>
      </c>
      <c r="K37" s="69" t="s">
        <v>60</v>
      </c>
      <c r="L37" s="70"/>
      <c r="M37" s="70"/>
      <c r="AF37" s="1"/>
    </row>
    <row r="38" spans="2:32" s="2" customFormat="1" ht="43.5" customHeight="1" x14ac:dyDescent="0.2">
      <c r="C38" s="72" t="s">
        <v>79</v>
      </c>
      <c r="D38" s="72" t="s">
        <v>62</v>
      </c>
      <c r="E38" s="72" t="s">
        <v>63</v>
      </c>
      <c r="F38" s="72" t="s">
        <v>64</v>
      </c>
      <c r="G38" s="72" t="s">
        <v>65</v>
      </c>
      <c r="H38" s="72" t="s">
        <v>80</v>
      </c>
      <c r="I38" s="72" t="s">
        <v>67</v>
      </c>
      <c r="J38" s="72" t="s">
        <v>68</v>
      </c>
      <c r="K38" s="72" t="s">
        <v>69</v>
      </c>
      <c r="L38" s="72" t="s">
        <v>70</v>
      </c>
      <c r="M38" s="72" t="s">
        <v>71</v>
      </c>
      <c r="AF38" s="6"/>
    </row>
    <row r="39" spans="2:32" ht="15" customHeight="1" x14ac:dyDescent="0.2">
      <c r="B39" s="86" t="s">
        <v>81</v>
      </c>
      <c r="C39" s="73" t="s">
        <v>13</v>
      </c>
      <c r="D39" s="73" t="s">
        <v>13</v>
      </c>
      <c r="E39" s="73" t="s">
        <v>13</v>
      </c>
      <c r="F39" s="73" t="s">
        <v>13</v>
      </c>
      <c r="G39" s="73" t="s">
        <v>13</v>
      </c>
      <c r="H39" s="73" t="s">
        <v>13</v>
      </c>
      <c r="I39" s="73" t="s">
        <v>13</v>
      </c>
      <c r="J39" s="73" t="s">
        <v>13</v>
      </c>
      <c r="K39" s="73" t="s">
        <v>13</v>
      </c>
      <c r="L39" s="73" t="s">
        <v>72</v>
      </c>
      <c r="M39" s="73" t="s">
        <v>72</v>
      </c>
      <c r="AF39" s="2"/>
    </row>
    <row r="40" spans="2:32" ht="15" customHeight="1" x14ac:dyDescent="0.2">
      <c r="B40" s="40" t="s">
        <v>97</v>
      </c>
      <c r="C40" s="87">
        <v>971</v>
      </c>
      <c r="D40" s="88"/>
      <c r="E40" s="88"/>
      <c r="F40" s="88"/>
      <c r="G40" s="88"/>
      <c r="H40" s="88"/>
      <c r="I40" s="88"/>
      <c r="J40" s="88"/>
      <c r="K40" s="88"/>
      <c r="L40" s="88"/>
      <c r="M40" s="89">
        <v>971</v>
      </c>
    </row>
    <row r="41" spans="2:32" ht="15" customHeight="1" x14ac:dyDescent="0.2">
      <c r="B41" s="40" t="s">
        <v>96</v>
      </c>
      <c r="C41" s="90"/>
      <c r="D41" s="91"/>
      <c r="E41" s="91"/>
      <c r="F41" s="91"/>
      <c r="G41" s="91"/>
      <c r="H41" s="91"/>
      <c r="I41" s="91"/>
      <c r="J41" s="91"/>
      <c r="K41" s="91">
        <v>18313</v>
      </c>
      <c r="L41" s="91"/>
      <c r="M41" s="91">
        <v>18313</v>
      </c>
    </row>
    <row r="42" spans="2:32" ht="15" customHeight="1" x14ac:dyDescent="0.2">
      <c r="B42" s="40" t="s">
        <v>95</v>
      </c>
      <c r="C42" s="90"/>
      <c r="D42" s="90">
        <v>243998.70500885445</v>
      </c>
      <c r="E42" s="91"/>
      <c r="F42" s="91"/>
      <c r="G42" s="91"/>
      <c r="H42" s="91"/>
      <c r="I42" s="91"/>
      <c r="J42" s="91"/>
      <c r="K42" s="91"/>
      <c r="L42" s="91"/>
      <c r="M42" s="92"/>
    </row>
    <row r="43" spans="2:32" ht="15" customHeight="1" x14ac:dyDescent="0.2">
      <c r="B43" s="104" t="s">
        <v>94</v>
      </c>
      <c r="C43" s="90"/>
      <c r="D43" s="90"/>
      <c r="E43" s="91"/>
      <c r="F43" s="91"/>
      <c r="G43" s="91">
        <v>17474</v>
      </c>
      <c r="H43" s="91"/>
      <c r="I43" s="91"/>
      <c r="J43" s="91"/>
      <c r="K43" s="91"/>
      <c r="L43" s="91"/>
      <c r="M43" s="92"/>
    </row>
    <row r="44" spans="2:32" ht="15" customHeight="1" x14ac:dyDescent="0.2">
      <c r="B44" s="104" t="s">
        <v>93</v>
      </c>
      <c r="C44" s="90"/>
      <c r="D44" s="90">
        <v>233125.00903791687</v>
      </c>
      <c r="E44" s="91"/>
      <c r="F44" s="91"/>
      <c r="G44" s="91"/>
      <c r="H44" s="91"/>
      <c r="I44" s="91"/>
      <c r="J44" s="91"/>
      <c r="K44" s="91"/>
      <c r="L44" s="91"/>
      <c r="M44" s="92"/>
    </row>
    <row r="45" spans="2:32" ht="15" customHeight="1" x14ac:dyDescent="0.2">
      <c r="B45" s="104" t="s">
        <v>92</v>
      </c>
      <c r="C45" s="90"/>
      <c r="D45" s="90">
        <v>54725.8292189723</v>
      </c>
      <c r="E45" s="91"/>
      <c r="F45" s="91"/>
      <c r="G45" s="91"/>
      <c r="H45" s="91"/>
      <c r="I45" s="91"/>
      <c r="J45" s="91"/>
      <c r="K45" s="91"/>
      <c r="L45" s="91"/>
      <c r="M45" s="92"/>
    </row>
    <row r="46" spans="2:32" ht="15" customHeight="1" x14ac:dyDescent="0.2">
      <c r="B46" s="93"/>
      <c r="C46" s="90"/>
      <c r="D46" s="91"/>
      <c r="E46" s="91"/>
      <c r="F46" s="91"/>
      <c r="G46" s="91"/>
      <c r="H46" s="91"/>
      <c r="I46" s="91"/>
      <c r="J46" s="91"/>
      <c r="K46" s="91"/>
      <c r="L46" s="91"/>
      <c r="M46" s="92"/>
    </row>
    <row r="47" spans="2:32" ht="15" customHeight="1" x14ac:dyDescent="0.2">
      <c r="B47" s="93"/>
      <c r="C47" s="90"/>
      <c r="D47" s="91"/>
      <c r="E47" s="91"/>
      <c r="F47" s="91"/>
      <c r="G47" s="91"/>
      <c r="H47" s="91"/>
      <c r="I47" s="91"/>
      <c r="J47" s="91"/>
      <c r="K47" s="91"/>
      <c r="L47" s="91"/>
      <c r="M47" s="92"/>
    </row>
    <row r="48" spans="2:32" ht="15" customHeight="1" x14ac:dyDescent="0.2">
      <c r="B48" s="93"/>
      <c r="C48" s="90"/>
      <c r="D48" s="91"/>
      <c r="E48" s="91"/>
      <c r="F48" s="91"/>
      <c r="G48" s="91"/>
      <c r="H48" s="91"/>
      <c r="I48" s="91"/>
      <c r="J48" s="91"/>
      <c r="K48" s="91"/>
      <c r="L48" s="91"/>
      <c r="M48" s="92"/>
    </row>
    <row r="49" spans="2:13" ht="15" customHeight="1" x14ac:dyDescent="0.2">
      <c r="B49" s="93"/>
      <c r="C49" s="90"/>
      <c r="D49" s="91"/>
      <c r="E49" s="91"/>
      <c r="F49" s="91"/>
      <c r="G49" s="91"/>
      <c r="H49" s="91"/>
      <c r="I49" s="91"/>
      <c r="J49" s="91"/>
      <c r="K49" s="91"/>
      <c r="L49" s="91"/>
      <c r="M49" s="92"/>
    </row>
    <row r="50" spans="2:13" ht="15" customHeight="1" x14ac:dyDescent="0.2">
      <c r="B50" s="93"/>
      <c r="C50" s="90"/>
      <c r="D50" s="91"/>
      <c r="E50" s="91"/>
      <c r="F50" s="91"/>
      <c r="G50" s="91"/>
      <c r="H50" s="91"/>
      <c r="I50" s="91"/>
      <c r="J50" s="91"/>
      <c r="K50" s="91"/>
      <c r="L50" s="91"/>
      <c r="M50" s="92"/>
    </row>
    <row r="51" spans="2:13" ht="15" customHeight="1" x14ac:dyDescent="0.2">
      <c r="B51" s="93"/>
      <c r="C51" s="90"/>
      <c r="D51" s="91"/>
      <c r="E51" s="91"/>
      <c r="F51" s="91"/>
      <c r="G51" s="91"/>
      <c r="H51" s="91"/>
      <c r="I51" s="91"/>
      <c r="J51" s="91"/>
      <c r="K51" s="91"/>
      <c r="L51" s="91"/>
      <c r="M51" s="92"/>
    </row>
    <row r="52" spans="2:13" ht="15" customHeight="1" x14ac:dyDescent="0.2">
      <c r="B52" s="93"/>
      <c r="C52" s="90"/>
      <c r="D52" s="91"/>
      <c r="E52" s="91"/>
      <c r="F52" s="91"/>
      <c r="G52" s="91"/>
      <c r="H52" s="91"/>
      <c r="I52" s="91"/>
      <c r="J52" s="91"/>
      <c r="K52" s="91"/>
      <c r="L52" s="91"/>
      <c r="M52" s="92"/>
    </row>
    <row r="53" spans="2:13" ht="15" customHeight="1" x14ac:dyDescent="0.2">
      <c r="B53" s="93"/>
      <c r="C53" s="90"/>
      <c r="D53" s="91"/>
      <c r="E53" s="91"/>
      <c r="F53" s="91"/>
      <c r="G53" s="91"/>
      <c r="H53" s="91"/>
      <c r="I53" s="91"/>
      <c r="J53" s="91"/>
      <c r="K53" s="91"/>
      <c r="L53" s="91"/>
      <c r="M53" s="92"/>
    </row>
    <row r="54" spans="2:13" ht="15" customHeight="1" x14ac:dyDescent="0.2">
      <c r="B54" s="93"/>
      <c r="C54" s="90"/>
      <c r="D54" s="91"/>
      <c r="E54" s="91"/>
      <c r="F54" s="91"/>
      <c r="G54" s="91"/>
      <c r="H54" s="91"/>
      <c r="I54" s="91"/>
      <c r="J54" s="91"/>
      <c r="K54" s="91"/>
      <c r="L54" s="91"/>
      <c r="M54" s="92"/>
    </row>
    <row r="55" spans="2:13" ht="15" customHeight="1" x14ac:dyDescent="0.2">
      <c r="B55" s="93"/>
      <c r="C55" s="90"/>
      <c r="D55" s="91"/>
      <c r="E55" s="91"/>
      <c r="F55" s="91"/>
      <c r="G55" s="91"/>
      <c r="H55" s="91"/>
      <c r="I55" s="91"/>
      <c r="J55" s="91"/>
      <c r="K55" s="91"/>
      <c r="L55" s="91"/>
      <c r="M55" s="92"/>
    </row>
    <row r="56" spans="2:13" ht="15" customHeight="1" x14ac:dyDescent="0.2">
      <c r="B56" s="93"/>
      <c r="C56" s="90"/>
      <c r="D56" s="91"/>
      <c r="E56" s="91"/>
      <c r="F56" s="91"/>
      <c r="G56" s="91"/>
      <c r="H56" s="91"/>
      <c r="I56" s="91"/>
      <c r="J56" s="91"/>
      <c r="K56" s="91"/>
      <c r="L56" s="91"/>
      <c r="M56" s="92"/>
    </row>
    <row r="57" spans="2:13" ht="15" customHeight="1" x14ac:dyDescent="0.2">
      <c r="B57" s="93"/>
      <c r="C57" s="90"/>
      <c r="D57" s="91"/>
      <c r="E57" s="91"/>
      <c r="F57" s="91"/>
      <c r="G57" s="91"/>
      <c r="H57" s="91"/>
      <c r="I57" s="91"/>
      <c r="J57" s="91"/>
      <c r="K57" s="91"/>
      <c r="L57" s="91"/>
      <c r="M57" s="92"/>
    </row>
    <row r="58" spans="2:13" ht="15" customHeight="1" x14ac:dyDescent="0.2">
      <c r="B58" s="93"/>
      <c r="C58" s="90"/>
      <c r="D58" s="91"/>
      <c r="E58" s="91"/>
      <c r="F58" s="91"/>
      <c r="G58" s="91"/>
      <c r="H58" s="91"/>
      <c r="I58" s="91"/>
      <c r="J58" s="91"/>
      <c r="K58" s="91"/>
      <c r="L58" s="91"/>
      <c r="M58" s="92"/>
    </row>
    <row r="59" spans="2:13" ht="15" customHeight="1" x14ac:dyDescent="0.2">
      <c r="B59" s="93"/>
      <c r="C59" s="90"/>
      <c r="D59" s="91"/>
      <c r="E59" s="91"/>
      <c r="F59" s="91"/>
      <c r="G59" s="91"/>
      <c r="H59" s="91"/>
      <c r="I59" s="91"/>
      <c r="J59" s="91"/>
      <c r="K59" s="91"/>
      <c r="L59" s="91"/>
      <c r="M59" s="92"/>
    </row>
    <row r="60" spans="2:13" ht="15" customHeight="1" x14ac:dyDescent="0.2">
      <c r="B60" s="94"/>
      <c r="C60" s="95"/>
      <c r="D60" s="96"/>
      <c r="E60" s="96"/>
      <c r="F60" s="96"/>
      <c r="G60" s="96"/>
      <c r="H60" s="96"/>
      <c r="I60" s="96"/>
      <c r="J60" s="96"/>
      <c r="K60" s="96"/>
      <c r="L60" s="96"/>
      <c r="M60" s="97"/>
    </row>
    <row r="61" spans="2:13" ht="15" customHeight="1" x14ac:dyDescent="0.2">
      <c r="C61" s="6"/>
      <c r="D61" s="6"/>
      <c r="E61" s="6"/>
      <c r="F61" s="6"/>
      <c r="G61" s="6"/>
      <c r="H61" s="6"/>
      <c r="I61" s="6"/>
      <c r="J61" s="6"/>
      <c r="K61" s="6"/>
      <c r="L61" s="6"/>
      <c r="M61" s="6"/>
    </row>
    <row r="62" spans="2:13" ht="17.25" customHeight="1" x14ac:dyDescent="0.2">
      <c r="B62" s="3" t="s">
        <v>82</v>
      </c>
      <c r="C62" s="71" t="s">
        <v>1</v>
      </c>
      <c r="D62" s="140" t="str">
        <f>C3</f>
        <v>Snohomish County PUD 1</v>
      </c>
      <c r="E62" s="141"/>
      <c r="F62" s="142"/>
    </row>
    <row r="63" spans="2:13" ht="15" customHeight="1" x14ac:dyDescent="0.2">
      <c r="C63" s="71" t="s">
        <v>77</v>
      </c>
      <c r="D63" s="143">
        <v>2013</v>
      </c>
      <c r="E63" s="144"/>
      <c r="F63" s="145"/>
    </row>
    <row r="64" spans="2:13" ht="15" customHeight="1" x14ac:dyDescent="0.2">
      <c r="B64" s="71"/>
      <c r="C64" s="59"/>
      <c r="F64" s="98"/>
      <c r="G64" s="6"/>
    </row>
    <row r="65" spans="1:32" s="6" customFormat="1" ht="16.5" customHeight="1" x14ac:dyDescent="0.2">
      <c r="B65" s="3"/>
      <c r="C65" s="67" t="s">
        <v>52</v>
      </c>
      <c r="D65" s="68" t="s">
        <v>53</v>
      </c>
      <c r="E65" s="68" t="s">
        <v>54</v>
      </c>
      <c r="F65" s="68" t="s">
        <v>55</v>
      </c>
      <c r="G65" s="68" t="s">
        <v>56</v>
      </c>
      <c r="H65" s="68" t="s">
        <v>57</v>
      </c>
      <c r="I65" s="68" t="s">
        <v>58</v>
      </c>
      <c r="J65" s="68" t="s">
        <v>59</v>
      </c>
      <c r="K65" s="69" t="s">
        <v>60</v>
      </c>
      <c r="L65" s="70"/>
      <c r="M65" s="70"/>
      <c r="AF65" s="1"/>
    </row>
    <row r="66" spans="1:32" s="2" customFormat="1" ht="36" x14ac:dyDescent="0.2">
      <c r="B66" s="71"/>
      <c r="C66" s="72" t="s">
        <v>79</v>
      </c>
      <c r="D66" s="72" t="s">
        <v>62</v>
      </c>
      <c r="E66" s="72" t="s">
        <v>63</v>
      </c>
      <c r="F66" s="72" t="s">
        <v>64</v>
      </c>
      <c r="G66" s="72" t="s">
        <v>65</v>
      </c>
      <c r="H66" s="72" t="s">
        <v>66</v>
      </c>
      <c r="I66" s="72" t="s">
        <v>67</v>
      </c>
      <c r="J66" s="72" t="s">
        <v>68</v>
      </c>
      <c r="K66" s="72" t="s">
        <v>69</v>
      </c>
      <c r="L66" s="72" t="s">
        <v>70</v>
      </c>
      <c r="M66" s="72" t="s">
        <v>71</v>
      </c>
      <c r="AF66" s="6"/>
    </row>
    <row r="67" spans="1:32" ht="15" customHeight="1" x14ac:dyDescent="0.2">
      <c r="B67" s="86" t="s">
        <v>83</v>
      </c>
      <c r="C67" s="73" t="s">
        <v>13</v>
      </c>
      <c r="D67" s="73" t="s">
        <v>13</v>
      </c>
      <c r="E67" s="73" t="s">
        <v>13</v>
      </c>
      <c r="F67" s="73" t="s">
        <v>13</v>
      </c>
      <c r="G67" s="73" t="s">
        <v>13</v>
      </c>
      <c r="H67" s="73" t="s">
        <v>13</v>
      </c>
      <c r="I67" s="73" t="s">
        <v>13</v>
      </c>
      <c r="J67" s="73" t="s">
        <v>13</v>
      </c>
      <c r="K67" s="73" t="s">
        <v>13</v>
      </c>
      <c r="L67" s="73" t="s">
        <v>72</v>
      </c>
      <c r="M67" s="73" t="s">
        <v>72</v>
      </c>
      <c r="AF67" s="2"/>
    </row>
    <row r="68" spans="1:32" ht="15" customHeight="1" x14ac:dyDescent="0.2">
      <c r="A68" s="6"/>
      <c r="B68" s="104" t="s">
        <v>91</v>
      </c>
      <c r="C68" s="87"/>
      <c r="D68" s="88"/>
      <c r="E68" s="88">
        <v>1264</v>
      </c>
      <c r="F68" s="88"/>
      <c r="G68" s="88"/>
      <c r="H68" s="88"/>
      <c r="I68" s="88"/>
      <c r="J68" s="88"/>
      <c r="K68" s="88"/>
      <c r="L68" s="88"/>
      <c r="M68" s="87">
        <v>1264.4069999999999</v>
      </c>
    </row>
    <row r="69" spans="1:32" ht="15" customHeight="1" x14ac:dyDescent="0.2">
      <c r="A69" s="6"/>
      <c r="B69" s="99"/>
      <c r="C69" s="100"/>
      <c r="D69" s="91"/>
      <c r="E69" s="91"/>
      <c r="F69" s="91"/>
      <c r="G69" s="91"/>
      <c r="H69" s="91"/>
      <c r="I69" s="91"/>
      <c r="J69" s="91"/>
      <c r="K69" s="91"/>
      <c r="L69" s="91"/>
      <c r="M69" s="92"/>
    </row>
    <row r="70" spans="1:32" ht="15" customHeight="1" x14ac:dyDescent="0.2">
      <c r="A70" s="6"/>
      <c r="B70" s="104" t="s">
        <v>90</v>
      </c>
      <c r="C70" s="100"/>
      <c r="D70" s="91">
        <v>7398</v>
      </c>
      <c r="E70" s="91"/>
      <c r="F70" s="91"/>
      <c r="G70" s="91"/>
      <c r="H70" s="91"/>
      <c r="I70" s="91"/>
      <c r="J70" s="91"/>
      <c r="K70" s="91"/>
      <c r="L70" s="91"/>
      <c r="M70" s="92"/>
    </row>
    <row r="71" spans="1:32" ht="15" customHeight="1" x14ac:dyDescent="0.2">
      <c r="A71" s="6"/>
      <c r="B71" s="104" t="s">
        <v>89</v>
      </c>
      <c r="C71" s="100"/>
      <c r="D71" s="91">
        <v>3797</v>
      </c>
      <c r="E71" s="91"/>
      <c r="F71" s="91"/>
      <c r="G71" s="91"/>
      <c r="H71" s="91"/>
      <c r="I71" s="91"/>
      <c r="J71" s="91"/>
      <c r="K71" s="91"/>
      <c r="L71" s="91"/>
      <c r="M71" s="92"/>
    </row>
    <row r="72" spans="1:32" ht="15" customHeight="1" x14ac:dyDescent="0.2">
      <c r="A72" s="6"/>
      <c r="B72" s="104" t="s">
        <v>88</v>
      </c>
      <c r="C72" s="101"/>
      <c r="D72" s="91">
        <v>9854</v>
      </c>
      <c r="E72" s="91"/>
      <c r="F72" s="91"/>
      <c r="G72" s="91"/>
      <c r="H72" s="91"/>
      <c r="I72" s="91"/>
      <c r="J72" s="91"/>
      <c r="K72" s="91"/>
      <c r="L72" s="91"/>
      <c r="M72" s="92"/>
    </row>
    <row r="73" spans="1:32" ht="15" customHeight="1" x14ac:dyDescent="0.2">
      <c r="A73" s="6"/>
      <c r="B73" s="104" t="s">
        <v>87</v>
      </c>
      <c r="C73" s="101"/>
      <c r="D73" s="91">
        <v>17971</v>
      </c>
      <c r="E73" s="91"/>
      <c r="F73" s="91"/>
      <c r="G73" s="91"/>
      <c r="H73" s="91"/>
      <c r="I73" s="91"/>
      <c r="J73" s="91"/>
      <c r="K73" s="91"/>
      <c r="L73" s="91"/>
      <c r="M73" s="92"/>
    </row>
    <row r="74" spans="1:32" ht="15" customHeight="1" x14ac:dyDescent="0.2">
      <c r="A74" s="6"/>
      <c r="B74" s="26"/>
      <c r="C74" s="101"/>
      <c r="D74" s="91"/>
      <c r="E74" s="91"/>
      <c r="F74" s="91"/>
      <c r="G74" s="91"/>
      <c r="H74" s="91"/>
      <c r="I74" s="91"/>
      <c r="J74" s="91"/>
      <c r="K74" s="91"/>
      <c r="L74" s="91"/>
      <c r="M74" s="92"/>
    </row>
    <row r="75" spans="1:32" ht="15" customHeight="1" x14ac:dyDescent="0.2">
      <c r="B75" s="104" t="s">
        <v>86</v>
      </c>
      <c r="C75" s="101"/>
      <c r="D75" s="91">
        <v>143752.27387191693</v>
      </c>
      <c r="E75" s="91"/>
      <c r="F75" s="91"/>
      <c r="G75" s="91"/>
      <c r="H75" s="91"/>
      <c r="I75" s="91"/>
      <c r="J75" s="91"/>
      <c r="K75" s="91"/>
      <c r="L75" s="91"/>
      <c r="M75" s="92"/>
    </row>
    <row r="76" spans="1:32" ht="15" customHeight="1" x14ac:dyDescent="0.2">
      <c r="B76" s="26"/>
      <c r="C76" s="101"/>
      <c r="D76" s="91"/>
      <c r="E76" s="91"/>
      <c r="F76" s="91"/>
      <c r="G76" s="91"/>
      <c r="H76" s="91"/>
      <c r="I76" s="91"/>
      <c r="J76" s="91"/>
      <c r="K76" s="91"/>
      <c r="L76" s="91"/>
      <c r="M76" s="92"/>
    </row>
    <row r="77" spans="1:32" ht="15" customHeight="1" x14ac:dyDescent="0.2">
      <c r="B77" s="26"/>
      <c r="C77" s="101"/>
      <c r="D77" s="91"/>
      <c r="E77" s="91"/>
      <c r="F77" s="91"/>
      <c r="G77" s="91"/>
      <c r="H77" s="91"/>
      <c r="I77" s="91"/>
      <c r="J77" s="91"/>
      <c r="K77" s="91"/>
      <c r="L77" s="91"/>
      <c r="M77" s="92"/>
    </row>
    <row r="78" spans="1:32" ht="15" customHeight="1" x14ac:dyDescent="0.2">
      <c r="B78" s="26"/>
      <c r="C78" s="101"/>
      <c r="D78" s="91"/>
      <c r="E78" s="91"/>
      <c r="F78" s="91"/>
      <c r="G78" s="91"/>
      <c r="H78" s="91"/>
      <c r="I78" s="91"/>
      <c r="J78" s="91"/>
      <c r="K78" s="91"/>
      <c r="L78" s="91"/>
      <c r="M78" s="92"/>
    </row>
    <row r="79" spans="1:32" ht="15" customHeight="1" x14ac:dyDescent="0.2">
      <c r="B79" s="26"/>
      <c r="C79" s="101"/>
      <c r="D79" s="91"/>
      <c r="E79" s="91"/>
      <c r="F79" s="91"/>
      <c r="G79" s="91"/>
      <c r="H79" s="91"/>
      <c r="I79" s="91"/>
      <c r="J79" s="91"/>
      <c r="K79" s="91"/>
      <c r="L79" s="91"/>
      <c r="M79" s="92"/>
    </row>
    <row r="80" spans="1:32" ht="15" customHeight="1" x14ac:dyDescent="0.2">
      <c r="B80" s="26"/>
      <c r="C80" s="101"/>
      <c r="D80" s="91"/>
      <c r="E80" s="91"/>
      <c r="F80" s="91"/>
      <c r="G80" s="91"/>
      <c r="H80" s="91"/>
      <c r="I80" s="91"/>
      <c r="J80" s="91"/>
      <c r="K80" s="91"/>
      <c r="L80" s="91"/>
      <c r="M80" s="92"/>
    </row>
    <row r="81" spans="2:13" ht="15" customHeight="1" x14ac:dyDescent="0.2">
      <c r="B81" s="26"/>
      <c r="C81" s="101"/>
      <c r="D81" s="91"/>
      <c r="E81" s="91"/>
      <c r="F81" s="91"/>
      <c r="G81" s="91"/>
      <c r="H81" s="91"/>
      <c r="I81" s="91"/>
      <c r="J81" s="91"/>
      <c r="K81" s="91"/>
      <c r="L81" s="91"/>
      <c r="M81" s="92"/>
    </row>
    <row r="82" spans="2:13" ht="15" customHeight="1" x14ac:dyDescent="0.2">
      <c r="B82" s="26"/>
      <c r="C82" s="101"/>
      <c r="D82" s="91"/>
      <c r="E82" s="91"/>
      <c r="F82" s="91"/>
      <c r="G82" s="91"/>
      <c r="H82" s="91"/>
      <c r="I82" s="91"/>
      <c r="J82" s="91"/>
      <c r="K82" s="91"/>
      <c r="L82" s="91"/>
      <c r="M82" s="92"/>
    </row>
    <row r="83" spans="2:13" ht="15" customHeight="1" x14ac:dyDescent="0.2">
      <c r="B83" s="26"/>
      <c r="C83" s="101"/>
      <c r="D83" s="91"/>
      <c r="E83" s="91"/>
      <c r="F83" s="91"/>
      <c r="G83" s="91"/>
      <c r="H83" s="91"/>
      <c r="I83" s="91"/>
      <c r="J83" s="91"/>
      <c r="K83" s="91"/>
      <c r="L83" s="91"/>
      <c r="M83" s="92"/>
    </row>
    <row r="84" spans="2:13" ht="15" customHeight="1" x14ac:dyDescent="0.2">
      <c r="B84" s="26"/>
      <c r="C84" s="101"/>
      <c r="D84" s="91"/>
      <c r="E84" s="91"/>
      <c r="F84" s="91"/>
      <c r="G84" s="91"/>
      <c r="H84" s="91"/>
      <c r="I84" s="91"/>
      <c r="J84" s="91"/>
      <c r="K84" s="91"/>
      <c r="L84" s="91"/>
      <c r="M84" s="92"/>
    </row>
    <row r="85" spans="2:13" ht="15" customHeight="1" x14ac:dyDescent="0.2">
      <c r="B85" s="26"/>
      <c r="C85" s="101"/>
      <c r="D85" s="91"/>
      <c r="E85" s="91"/>
      <c r="F85" s="91"/>
      <c r="G85" s="91"/>
      <c r="H85" s="91"/>
      <c r="I85" s="91"/>
      <c r="J85" s="91"/>
      <c r="K85" s="91"/>
      <c r="L85" s="91"/>
      <c r="M85" s="92"/>
    </row>
    <row r="86" spans="2:13" ht="15" customHeight="1" x14ac:dyDescent="0.2">
      <c r="B86" s="26"/>
      <c r="C86" s="101"/>
      <c r="D86" s="91"/>
      <c r="E86" s="91"/>
      <c r="F86" s="91"/>
      <c r="G86" s="91"/>
      <c r="H86" s="91"/>
      <c r="I86" s="91"/>
      <c r="J86" s="91"/>
      <c r="K86" s="91"/>
      <c r="L86" s="91"/>
      <c r="M86" s="92"/>
    </row>
    <row r="87" spans="2:13" ht="15" customHeight="1" x14ac:dyDescent="0.2">
      <c r="B87" s="26"/>
      <c r="C87" s="101"/>
      <c r="D87" s="91"/>
      <c r="E87" s="91"/>
      <c r="F87" s="91"/>
      <c r="G87" s="91"/>
      <c r="H87" s="91"/>
      <c r="I87" s="91"/>
      <c r="J87" s="91"/>
      <c r="K87" s="91"/>
      <c r="L87" s="91"/>
      <c r="M87" s="92"/>
    </row>
    <row r="88" spans="2:13" ht="15" customHeight="1" x14ac:dyDescent="0.2">
      <c r="B88" s="26"/>
      <c r="C88" s="101"/>
      <c r="D88" s="91"/>
      <c r="E88" s="91"/>
      <c r="F88" s="91"/>
      <c r="G88" s="91"/>
      <c r="H88" s="91"/>
      <c r="I88" s="91"/>
      <c r="J88" s="91"/>
      <c r="K88" s="91"/>
      <c r="L88" s="91"/>
      <c r="M88" s="92"/>
    </row>
    <row r="89" spans="2:13" ht="15" customHeight="1" x14ac:dyDescent="0.2">
      <c r="B89" s="26"/>
      <c r="C89" s="101"/>
      <c r="D89" s="91"/>
      <c r="E89" s="91"/>
      <c r="F89" s="91"/>
      <c r="G89" s="91"/>
      <c r="H89" s="91"/>
      <c r="I89" s="91"/>
      <c r="J89" s="91"/>
      <c r="K89" s="91"/>
      <c r="L89" s="91"/>
      <c r="M89" s="92"/>
    </row>
    <row r="90" spans="2:13" ht="15" customHeight="1" x14ac:dyDescent="0.2">
      <c r="B90" s="26"/>
      <c r="C90" s="101"/>
      <c r="D90" s="91"/>
      <c r="E90" s="91"/>
      <c r="F90" s="91"/>
      <c r="G90" s="91"/>
      <c r="H90" s="91"/>
      <c r="I90" s="91"/>
      <c r="J90" s="91"/>
      <c r="K90" s="91"/>
      <c r="L90" s="91"/>
      <c r="M90" s="92"/>
    </row>
    <row r="91" spans="2:13" ht="15" customHeight="1" x14ac:dyDescent="0.2">
      <c r="B91" s="26"/>
      <c r="C91" s="101"/>
      <c r="D91" s="91"/>
      <c r="E91" s="91"/>
      <c r="F91" s="91"/>
      <c r="G91" s="91"/>
      <c r="H91" s="91"/>
      <c r="I91" s="91"/>
      <c r="J91" s="91"/>
      <c r="K91" s="91"/>
      <c r="L91" s="91"/>
      <c r="M91" s="92"/>
    </row>
    <row r="92" spans="2:13" ht="15" customHeight="1" x14ac:dyDescent="0.2">
      <c r="B92" s="102"/>
      <c r="C92" s="103"/>
      <c r="D92" s="96"/>
      <c r="E92" s="96"/>
      <c r="F92" s="96"/>
      <c r="G92" s="96"/>
      <c r="H92" s="96"/>
      <c r="I92" s="96"/>
      <c r="J92" s="96"/>
      <c r="K92" s="96"/>
      <c r="L92" s="96"/>
      <c r="M92" s="97"/>
    </row>
    <row r="93" spans="2:13" ht="15" customHeight="1" x14ac:dyDescent="0.2"/>
    <row r="94" spans="2:13" ht="15" customHeight="1" x14ac:dyDescent="0.2">
      <c r="B94" s="2"/>
      <c r="C94" s="71" t="s">
        <v>1</v>
      </c>
      <c r="D94" s="140" t="str">
        <f>C3</f>
        <v>Snohomish County PUD 1</v>
      </c>
      <c r="E94" s="141"/>
      <c r="F94" s="142"/>
    </row>
    <row r="95" spans="2:13" ht="15" customHeight="1" x14ac:dyDescent="0.2">
      <c r="C95" s="71" t="s">
        <v>84</v>
      </c>
      <c r="D95" s="143">
        <f>D63</f>
        <v>2013</v>
      </c>
      <c r="E95" s="144"/>
      <c r="F95" s="145"/>
    </row>
    <row r="96" spans="2:13" ht="15" customHeight="1" x14ac:dyDescent="0.2">
      <c r="B96" s="2" t="s">
        <v>85</v>
      </c>
      <c r="C96" s="71"/>
      <c r="D96" s="41"/>
    </row>
    <row r="97" spans="2:32" ht="15" customHeight="1" x14ac:dyDescent="0.2">
      <c r="B97" s="44"/>
      <c r="C97" s="44"/>
      <c r="D97" s="44"/>
      <c r="E97" s="44"/>
      <c r="F97" s="44"/>
      <c r="G97" s="44"/>
      <c r="H97" s="44"/>
      <c r="I97" s="44"/>
      <c r="J97" s="44"/>
      <c r="K97" s="44"/>
    </row>
    <row r="98" spans="2:32" ht="15" customHeight="1" x14ac:dyDescent="0.2">
      <c r="B98" s="44"/>
      <c r="C98" s="44"/>
      <c r="D98" s="44"/>
      <c r="E98" s="44"/>
      <c r="F98" s="44"/>
      <c r="G98" s="44"/>
      <c r="H98" s="44"/>
      <c r="I98" s="44"/>
      <c r="J98" s="44"/>
      <c r="K98" s="44"/>
    </row>
    <row r="99" spans="2:32" s="6" customFormat="1" ht="15" customHeight="1" x14ac:dyDescent="0.2">
      <c r="B99" s="44"/>
      <c r="C99" s="44"/>
      <c r="D99" s="44"/>
      <c r="E99" s="44"/>
      <c r="F99" s="44"/>
      <c r="G99" s="44"/>
      <c r="H99" s="44"/>
      <c r="I99" s="44"/>
      <c r="J99" s="44"/>
      <c r="K99" s="44"/>
      <c r="AF99" s="1"/>
    </row>
    <row r="100" spans="2:32" s="6" customFormat="1" ht="15" customHeight="1" x14ac:dyDescent="0.2">
      <c r="B100" s="44"/>
      <c r="C100" s="44"/>
      <c r="D100" s="44"/>
      <c r="E100" s="44"/>
      <c r="F100" s="44"/>
      <c r="G100" s="44"/>
      <c r="H100" s="44"/>
      <c r="I100" s="44"/>
      <c r="J100" s="44"/>
      <c r="K100" s="44"/>
    </row>
    <row r="101" spans="2:32" s="6" customFormat="1" x14ac:dyDescent="0.2">
      <c r="B101" s="44"/>
      <c r="C101" s="44"/>
      <c r="D101" s="44"/>
      <c r="E101" s="44"/>
      <c r="F101" s="44"/>
      <c r="G101" s="44"/>
      <c r="H101" s="44"/>
      <c r="I101" s="44"/>
      <c r="J101" s="44"/>
      <c r="K101" s="44"/>
    </row>
    <row r="102" spans="2:32" s="6" customFormat="1" x14ac:dyDescent="0.2">
      <c r="B102" s="44"/>
      <c r="C102" s="44"/>
      <c r="D102" s="44"/>
      <c r="E102" s="44"/>
      <c r="F102" s="44"/>
      <c r="G102" s="44"/>
      <c r="H102" s="44"/>
      <c r="I102" s="44"/>
      <c r="J102" s="44"/>
      <c r="K102" s="44"/>
    </row>
    <row r="103" spans="2:32" s="6" customFormat="1" x14ac:dyDescent="0.2">
      <c r="B103" s="44"/>
      <c r="C103" s="44"/>
      <c r="D103" s="44"/>
      <c r="E103" s="44"/>
      <c r="F103" s="44"/>
      <c r="G103" s="44"/>
      <c r="H103" s="44"/>
      <c r="I103" s="44"/>
      <c r="J103" s="44"/>
      <c r="K103" s="44"/>
    </row>
    <row r="104" spans="2:32" x14ac:dyDescent="0.2">
      <c r="B104" s="44"/>
      <c r="C104" s="44"/>
      <c r="D104" s="44"/>
      <c r="E104" s="44"/>
      <c r="F104" s="44"/>
      <c r="G104" s="44"/>
      <c r="H104" s="44"/>
      <c r="I104" s="44"/>
      <c r="J104" s="44"/>
      <c r="K104" s="44"/>
      <c r="AF104" s="6"/>
    </row>
    <row r="105" spans="2:32" x14ac:dyDescent="0.2">
      <c r="B105" s="44"/>
      <c r="C105" s="44"/>
      <c r="D105" s="44"/>
      <c r="E105" s="44"/>
      <c r="F105" s="44"/>
      <c r="G105" s="44"/>
      <c r="H105" s="44"/>
      <c r="I105" s="44"/>
      <c r="J105" s="44"/>
      <c r="K105" s="44"/>
    </row>
    <row r="106" spans="2:32" x14ac:dyDescent="0.2">
      <c r="B106" s="44"/>
      <c r="C106" s="44"/>
      <c r="D106" s="44"/>
      <c r="E106" s="44"/>
      <c r="F106" s="44"/>
      <c r="G106" s="44"/>
      <c r="H106" s="44"/>
      <c r="I106" s="44"/>
      <c r="J106" s="44"/>
      <c r="K106" s="44"/>
    </row>
    <row r="107" spans="2:32" x14ac:dyDescent="0.2">
      <c r="B107" s="44"/>
      <c r="C107" s="44"/>
      <c r="D107" s="44"/>
      <c r="E107" s="44"/>
      <c r="F107" s="44"/>
      <c r="G107" s="44"/>
      <c r="H107" s="44"/>
      <c r="I107" s="44"/>
      <c r="J107" s="44"/>
      <c r="K107" s="44"/>
    </row>
    <row r="108" spans="2:32" x14ac:dyDescent="0.2">
      <c r="B108" s="44"/>
      <c r="C108" s="44"/>
      <c r="D108" s="44"/>
      <c r="E108" s="44"/>
      <c r="F108" s="44"/>
      <c r="G108" s="44"/>
      <c r="H108" s="44"/>
      <c r="I108" s="44"/>
      <c r="J108" s="44"/>
      <c r="K108" s="44"/>
    </row>
    <row r="109" spans="2:32" x14ac:dyDescent="0.2">
      <c r="B109" s="44"/>
      <c r="C109" s="44"/>
      <c r="D109" s="44"/>
      <c r="E109" s="44"/>
      <c r="F109" s="44"/>
      <c r="G109" s="44"/>
      <c r="H109" s="44"/>
      <c r="I109" s="44"/>
      <c r="J109" s="44"/>
      <c r="K109" s="44"/>
    </row>
    <row r="110" spans="2:32" x14ac:dyDescent="0.2">
      <c r="B110" s="44"/>
      <c r="C110" s="44"/>
      <c r="D110" s="44"/>
      <c r="E110" s="44"/>
      <c r="F110" s="44"/>
      <c r="G110" s="44"/>
      <c r="H110" s="44"/>
      <c r="I110" s="44"/>
      <c r="J110" s="44"/>
      <c r="K110" s="44"/>
    </row>
    <row r="111" spans="2:32" x14ac:dyDescent="0.2">
      <c r="B111" s="44"/>
      <c r="C111" s="44"/>
      <c r="D111" s="44"/>
      <c r="E111" s="44"/>
      <c r="F111" s="44"/>
      <c r="G111" s="44"/>
      <c r="H111" s="44"/>
      <c r="I111" s="44"/>
      <c r="J111" s="44"/>
      <c r="K111" s="44"/>
    </row>
    <row r="112" spans="2:32" x14ac:dyDescent="0.2">
      <c r="B112" s="44"/>
      <c r="C112" s="44"/>
      <c r="D112" s="44"/>
      <c r="E112" s="44"/>
      <c r="F112" s="44"/>
      <c r="G112" s="44"/>
      <c r="H112" s="44"/>
      <c r="I112" s="44"/>
      <c r="J112" s="44"/>
      <c r="K112" s="44"/>
    </row>
    <row r="113" spans="2:11" x14ac:dyDescent="0.2">
      <c r="B113" s="44"/>
      <c r="C113" s="44"/>
      <c r="D113" s="44"/>
      <c r="E113" s="44"/>
      <c r="F113" s="44"/>
      <c r="G113" s="44"/>
      <c r="H113" s="44"/>
      <c r="I113" s="44"/>
      <c r="J113" s="44"/>
      <c r="K113" s="44"/>
    </row>
    <row r="114" spans="2:11" x14ac:dyDescent="0.2">
      <c r="B114" s="44"/>
      <c r="C114" s="44"/>
      <c r="D114" s="44"/>
      <c r="E114" s="44"/>
      <c r="F114" s="44"/>
      <c r="G114" s="44"/>
      <c r="H114" s="44"/>
      <c r="I114" s="44"/>
      <c r="J114" s="44"/>
      <c r="K114" s="44"/>
    </row>
    <row r="115" spans="2:11" x14ac:dyDescent="0.2">
      <c r="B115" s="44"/>
      <c r="C115" s="44"/>
      <c r="D115" s="44"/>
      <c r="E115" s="44"/>
      <c r="F115" s="44"/>
      <c r="G115" s="44"/>
      <c r="H115" s="44"/>
      <c r="I115" s="44"/>
      <c r="J115" s="44"/>
      <c r="K115" s="44"/>
    </row>
    <row r="116" spans="2:11" x14ac:dyDescent="0.2">
      <c r="B116" s="44"/>
      <c r="C116" s="44"/>
      <c r="D116" s="44"/>
      <c r="E116" s="44"/>
      <c r="F116" s="44"/>
      <c r="G116" s="44"/>
      <c r="H116" s="44"/>
      <c r="I116" s="44"/>
      <c r="J116" s="44"/>
      <c r="K116" s="44"/>
    </row>
    <row r="117" spans="2:11" x14ac:dyDescent="0.2">
      <c r="B117" s="44"/>
      <c r="C117" s="44"/>
      <c r="D117" s="44"/>
      <c r="E117" s="44"/>
      <c r="F117" s="44"/>
      <c r="G117" s="44"/>
      <c r="H117" s="44"/>
      <c r="I117" s="44"/>
      <c r="J117" s="44"/>
      <c r="K117" s="44"/>
    </row>
    <row r="118" spans="2:11" x14ac:dyDescent="0.2">
      <c r="B118" s="44"/>
      <c r="C118" s="44"/>
      <c r="D118" s="44"/>
      <c r="E118" s="44"/>
      <c r="F118" s="44"/>
      <c r="G118" s="44"/>
      <c r="H118" s="44"/>
      <c r="I118" s="44"/>
      <c r="J118" s="44"/>
      <c r="K118" s="44"/>
    </row>
    <row r="119" spans="2:11" x14ac:dyDescent="0.2">
      <c r="B119" s="44"/>
      <c r="C119" s="44"/>
      <c r="D119" s="44"/>
      <c r="E119" s="44"/>
      <c r="F119" s="44"/>
      <c r="G119" s="44"/>
      <c r="H119" s="44"/>
      <c r="I119" s="44"/>
      <c r="J119" s="44"/>
      <c r="K119" s="44"/>
    </row>
    <row r="120" spans="2:11" x14ac:dyDescent="0.2">
      <c r="B120" s="44"/>
      <c r="C120" s="44"/>
      <c r="D120" s="44"/>
      <c r="E120" s="44"/>
      <c r="F120" s="44"/>
      <c r="G120" s="44"/>
      <c r="H120" s="44"/>
      <c r="I120" s="44"/>
      <c r="J120" s="44"/>
      <c r="K120" s="44"/>
    </row>
    <row r="121" spans="2:11" x14ac:dyDescent="0.2">
      <c r="B121" s="44"/>
      <c r="C121" s="44"/>
      <c r="D121" s="44"/>
      <c r="E121" s="44"/>
      <c r="F121" s="44"/>
      <c r="G121" s="44"/>
      <c r="H121" s="44"/>
      <c r="I121" s="44"/>
      <c r="J121" s="44"/>
      <c r="K121" s="44"/>
    </row>
    <row r="122" spans="2:11" x14ac:dyDescent="0.2">
      <c r="B122" s="44"/>
      <c r="C122" s="44"/>
      <c r="D122" s="44"/>
      <c r="E122" s="44"/>
      <c r="F122" s="44"/>
      <c r="G122" s="44"/>
      <c r="H122" s="44"/>
      <c r="I122" s="44"/>
      <c r="J122" s="44"/>
      <c r="K122" s="44"/>
    </row>
    <row r="123" spans="2:11" x14ac:dyDescent="0.2">
      <c r="B123" s="44"/>
      <c r="C123" s="44"/>
      <c r="D123" s="44"/>
      <c r="E123" s="44"/>
      <c r="F123" s="44"/>
      <c r="G123" s="44"/>
      <c r="H123" s="44"/>
      <c r="I123" s="44"/>
      <c r="J123" s="44"/>
      <c r="K123" s="44"/>
    </row>
    <row r="124" spans="2:11" x14ac:dyDescent="0.2">
      <c r="B124" s="44"/>
      <c r="C124" s="44"/>
      <c r="D124" s="44"/>
      <c r="E124" s="44"/>
      <c r="F124" s="44"/>
      <c r="G124" s="44"/>
      <c r="H124" s="44"/>
      <c r="I124" s="44"/>
      <c r="J124" s="44"/>
      <c r="K124" s="44"/>
    </row>
    <row r="125" spans="2:11" x14ac:dyDescent="0.2">
      <c r="B125" s="44"/>
      <c r="C125" s="44"/>
      <c r="D125" s="44"/>
      <c r="E125" s="44"/>
      <c r="F125" s="44"/>
      <c r="G125" s="44"/>
      <c r="H125" s="44"/>
      <c r="I125" s="44"/>
      <c r="J125" s="44"/>
      <c r="K125" s="44"/>
    </row>
    <row r="126" spans="2:11" x14ac:dyDescent="0.2">
      <c r="B126" s="44"/>
      <c r="C126" s="44"/>
      <c r="D126" s="44"/>
      <c r="E126" s="44"/>
      <c r="F126" s="44"/>
      <c r="G126" s="44"/>
      <c r="H126" s="44"/>
      <c r="I126" s="44"/>
      <c r="J126" s="44"/>
      <c r="K126" s="44"/>
    </row>
    <row r="127" spans="2:11" x14ac:dyDescent="0.2">
      <c r="B127" s="44"/>
      <c r="C127" s="44"/>
      <c r="D127" s="44"/>
      <c r="E127" s="44"/>
      <c r="F127" s="44"/>
      <c r="G127" s="44"/>
      <c r="H127" s="44"/>
      <c r="I127" s="44"/>
      <c r="J127" s="44"/>
      <c r="K127" s="44"/>
    </row>
  </sheetData>
  <mergeCells count="36">
    <mergeCell ref="D94:F94"/>
    <mergeCell ref="D95:F95"/>
    <mergeCell ref="D32:F32"/>
    <mergeCell ref="D33:F33"/>
    <mergeCell ref="B35:E35"/>
    <mergeCell ref="D62:F62"/>
    <mergeCell ref="D63:F63"/>
    <mergeCell ref="B21:C21"/>
    <mergeCell ref="D21:E21"/>
    <mergeCell ref="B22:C22"/>
    <mergeCell ref="D22:E22"/>
    <mergeCell ref="B23:I23"/>
    <mergeCell ref="B19:C19"/>
    <mergeCell ref="D19:E19"/>
    <mergeCell ref="G19:K19"/>
    <mergeCell ref="B20:C20"/>
    <mergeCell ref="D20:E20"/>
    <mergeCell ref="G20:K20"/>
    <mergeCell ref="B17:C17"/>
    <mergeCell ref="D17:E17"/>
    <mergeCell ref="G17:K17"/>
    <mergeCell ref="B18:C18"/>
    <mergeCell ref="D18:E18"/>
    <mergeCell ref="G18:K18"/>
    <mergeCell ref="C7:E7"/>
    <mergeCell ref="C9:E9"/>
    <mergeCell ref="C15:E15"/>
    <mergeCell ref="J15:L15"/>
    <mergeCell ref="B16:C16"/>
    <mergeCell ref="D16:E16"/>
    <mergeCell ref="G16:K16"/>
    <mergeCell ref="C3:E3"/>
    <mergeCell ref="I3:J3"/>
    <mergeCell ref="C4:E4"/>
    <mergeCell ref="C5:E5"/>
    <mergeCell ref="C6:E6"/>
  </mergeCells>
  <hyperlinks>
    <hyperlink ref="C7" r:id="rId1"/>
  </hyperlinks>
  <pageMargins left="0.25" right="0.25" top="0.75" bottom="0.75" header="0.3" footer="0.3"/>
  <pageSetup paperSize="5" scale="95" fitToHeight="4" orientation="landscape" r:id="rId2"/>
  <rowBreaks count="2" manualBreakCount="2">
    <brk id="31" max="12" man="1"/>
    <brk id="61" max="12" man="1"/>
  </rowBreaks>
  <drawing r:id="rId3"/>
  <legacyDrawing r:id="rId4"/>
  <oleObjects>
    <mc:AlternateContent xmlns:mc="http://schemas.openxmlformats.org/markup-compatibility/2006">
      <mc:Choice Requires="x14">
        <oleObject progId="Package" shapeId="3075" r:id="rId5">
          <objectPr defaultSize="0" autoPict="0" r:id="rId6">
            <anchor moveWithCells="1">
              <from>
                <xdr:col>8</xdr:col>
                <xdr:colOff>571500</xdr:colOff>
                <xdr:row>126</xdr:row>
                <xdr:rowOff>0</xdr:rowOff>
              </from>
              <to>
                <xdr:col>10</xdr:col>
                <xdr:colOff>209550</xdr:colOff>
                <xdr:row>130</xdr:row>
                <xdr:rowOff>123825</xdr:rowOff>
              </to>
            </anchor>
          </objectPr>
        </oleObject>
      </mc:Choice>
      <mc:Fallback>
        <oleObject progId="Package" shapeId="3075" r:id="rId5"/>
      </mc:Fallback>
    </mc:AlternateContent>
  </oleObjects>
  <mc:AlternateContent xmlns:mc="http://schemas.openxmlformats.org/markup-compatibility/2006">
    <mc:Choice Requires="x14">
      <controls>
        <mc:AlternateContent xmlns:mc="http://schemas.openxmlformats.org/markup-compatibility/2006">
          <mc:Choice Requires="x14">
            <control shapeId="3073" r:id="rId7" name="Drop Down 1">
              <controlPr defaultSize="0" autoLine="0" autoPict="0">
                <anchor moveWithCells="1">
                  <from>
                    <xdr:col>1</xdr:col>
                    <xdr:colOff>1990725</xdr:colOff>
                    <xdr:row>10</xdr:row>
                    <xdr:rowOff>28575</xdr:rowOff>
                  </from>
                  <to>
                    <xdr:col>5</xdr:col>
                    <xdr:colOff>47625</xdr:colOff>
                    <xdr:row>11</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Year xmlns="63979cc8-f6b2-4ee6-8bed-630b6048d169">2013</Year>
    <d599451e10b14aceb47619c4acf6a5e3 xmlns="59db5950-9a61-4c09-b3e2-fe6d472fba04">
      <Terms xmlns="http://schemas.microsoft.com/office/infopath/2007/PartnerControls"/>
    </d599451e10b14aceb47619c4acf6a5e3>
    <TaxCatchAll xmlns="59db5950-9a61-4c09-b3e2-fe6d472fba04"/>
    <BusinessUnit xmlns="63979cc8-f6b2-4ee6-8bed-630b6048d169">Energy Office</BusinessUnit>
    <PublishingExpirationDate xmlns="http://schemas.microsoft.com/sharepoint/v3" xsi:nil="true"/>
    <RoutingRuleDescription xmlns="http://schemas.microsoft.com/sharepoint/v3">eia</RoutingRuleDescription>
    <PublishingStartDate xmlns="http://schemas.microsoft.com/sharepoint/v3" xsi:nil="true"/>
    <Publish xmlns="63979cc8-f6b2-4ee6-8bed-630b6048d169">Yes</Publish>
    <Topic xmlns="63979cc8-f6b2-4ee6-8bed-630b6048d169">Electric Utilities</Topic>
    <Program xmlns="63979cc8-f6b2-4ee6-8bed-630b6048d169">Energy and Technology</Program>
    <Content_x0020_Type xmlns="63979cc8-f6b2-4ee6-8bed-630b6048d169">Data</Cont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7F82A00B46344287D29A2B5774955F" ma:contentTypeVersion="14" ma:contentTypeDescription="Create a new document." ma:contentTypeScope="" ma:versionID="5bfdb2daf834a138353540e7e3ec3c40">
  <xsd:schema xmlns:xsd="http://www.w3.org/2001/XMLSchema" xmlns:xs="http://www.w3.org/2001/XMLSchema" xmlns:p="http://schemas.microsoft.com/office/2006/metadata/properties" xmlns:ns1="http://schemas.microsoft.com/sharepoint/v3" xmlns:ns2="63979cc8-f6b2-4ee6-8bed-630b6048d169" xmlns:ns4="59db5950-9a61-4c09-b3e2-fe6d472fba04" targetNamespace="http://schemas.microsoft.com/office/2006/metadata/properties" ma:root="true" ma:fieldsID="a8eabb1aa2ab5935b5a0eca6737857c4" ns1:_="" ns2:_="" ns4:_="">
    <xsd:import namespace="http://schemas.microsoft.com/sharepoint/v3"/>
    <xsd:import namespace="63979cc8-f6b2-4ee6-8bed-630b6048d169"/>
    <xsd:import namespace="59db5950-9a61-4c09-b3e2-fe6d472fba04"/>
    <xsd:element name="properties">
      <xsd:complexType>
        <xsd:sequence>
          <xsd:element name="documentManagement">
            <xsd:complexType>
              <xsd:all>
                <xsd:element ref="ns1:PublishingStartDate" minOccurs="0"/>
                <xsd:element ref="ns1:PublishingExpirationDate" minOccurs="0"/>
                <xsd:element ref="ns2:Program"/>
                <xsd:element ref="ns2:Content_x0020_Type"/>
                <xsd:element ref="ns1:RoutingRuleDescription"/>
                <xsd:element ref="ns4:d599451e10b14aceb47619c4acf6a5e3" minOccurs="0"/>
                <xsd:element ref="ns4:TaxCatchAll" minOccurs="0"/>
                <xsd:element ref="ns2:BusinessUnit" minOccurs="0"/>
                <xsd:element ref="ns2:Year" minOccurs="0"/>
                <xsd:element ref="ns2:Publish" minOccurs="0"/>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2"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979cc8-f6b2-4ee6-8bed-630b6048d169" elementFormDefault="qualified">
    <xsd:import namespace="http://schemas.microsoft.com/office/2006/documentManagement/types"/>
    <xsd:import namespace="http://schemas.microsoft.com/office/infopath/2007/PartnerControls"/>
    <xsd:element name="Program" ma:index="10" ma:displayName="Theme" ma:format="Dropdown" ma:internalName="Program">
      <xsd:simpleType>
        <xsd:restriction base="dms:Choice">
          <xsd:enumeration value="About Commerce"/>
          <xsd:enumeration value="Business and Economic Development"/>
          <xsd:enumeration value="Community Services and Facilities"/>
          <xsd:enumeration value="Crime Victims and Public Safety"/>
          <xsd:enumeration value="Energy and Technology"/>
          <xsd:enumeration value="Foreclosure Fairness Program"/>
          <xsd:enumeration value="Growth Management"/>
          <xsd:enumeration value="Homeless Programs"/>
          <xsd:enumeration value="Housing and Homeless"/>
          <xsd:enumeration value="Infrastructure and Community Development"/>
          <xsd:enumeration value="Open Grants and Loan Applications"/>
          <xsd:enumeration value="Research Services"/>
          <xsd:enumeration value="Services and Assistance"/>
          <xsd:enumeration value="Reports and Publications"/>
        </xsd:restriction>
      </xsd:simpleType>
    </xsd:element>
    <xsd:element name="Content_x0020_Type" ma:index="11" ma:displayName="Content Type" ma:format="Dropdown" ma:internalName="Content_x0020_Type">
      <xsd:simpleType>
        <xsd:restriction base="dms:Choice">
          <xsd:enumeration value="Grant Application"/>
          <xsd:enumeration value="Loan Application"/>
          <xsd:enumeration value="Report"/>
          <xsd:enumeration value="Form"/>
          <xsd:enumeration value="Training Material"/>
          <xsd:enumeration value="Policy"/>
          <xsd:enumeration value="Presentation"/>
          <xsd:enumeration value="Award Lists"/>
          <xsd:enumeration value="Contract"/>
          <xsd:enumeration value="Project Information"/>
          <xsd:enumeration value="Data"/>
          <xsd:enumeration value="Commerce Solicitation"/>
          <xsd:enumeration value="Loan Application"/>
          <xsd:enumeration value="Public Input Process"/>
          <xsd:enumeration value="Fact Sheet"/>
          <xsd:enumeration value="Financial"/>
        </xsd:restriction>
      </xsd:simpleType>
    </xsd:element>
    <xsd:element name="BusinessUnit" ma:index="17" nillable="true" ma:displayName="Business Unit" ma:internalName="BusinessUnit">
      <xsd:simpleType>
        <xsd:restriction base="dms:Text">
          <xsd:maxLength value="55"/>
        </xsd:restriction>
      </xsd:simpleType>
    </xsd:element>
    <xsd:element name="Year" ma:index="18" nillable="true" ma:displayName="Year"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Publish" ma:index="19" nillable="true" ma:displayName="Publish" ma:format="RadioButtons" ma:internalName="Publish">
      <xsd:simpleType>
        <xsd:restriction base="dms:Choice">
          <xsd:enumeration value="Yes"/>
          <xsd:enumeration value="No"/>
        </xsd:restriction>
      </xsd:simpleType>
    </xsd:element>
    <xsd:element name="Topic" ma:index="20" nillable="true" ma:displayName="Topic" ma:format="Dropdown" ma:internalName="Topic">
      <xsd:simpleType>
        <xsd:restriction base="dms:Choice">
          <xsd:enumeration value="Affordable Housing"/>
          <xsd:enumeration value="Agriculture"/>
          <xsd:enumeration value="Annexation"/>
          <xsd:enumeration value="Annual Report"/>
          <xsd:enumeration value="Best Available Science"/>
          <xsd:enumeration value="Bicycling, Walking"/>
          <xsd:enumeration value="Buildable Lands"/>
          <xsd:enumeration value="Capital Facilities"/>
          <xsd:enumeration value="Capital Facilities Template"/>
          <xsd:enumeration value="Citizen Participation"/>
          <xsd:enumeration value="Clearing, Grading"/>
          <xsd:enumeration value="Coastal Erosion"/>
          <xsd:enumeration value="Comprehensive Plans"/>
          <xsd:enumeration value="Concurrency"/>
          <xsd:enumeration value="Critical Areas"/>
          <xsd:enumeration value="Development Regulations"/>
          <xsd:enumeration value="Economic Development"/>
          <xsd:enumeration value="ESA Listings"/>
          <xsd:enumeration value="ESHB 1724"/>
          <xsd:enumeration value="GMA"/>
          <xsd:enumeration value="GMA"/>
          <xsd:enumeration value="GMA RCWs"/>
          <xsd:enumeration value="Governor's Smart Communities Awards Program Brochure"/>
          <xsd:enumeration value="Growth Management 15-Year - An Overview, Brochure"/>
          <xsd:enumeration value="Growth Management 15-Year Report"/>
          <xsd:enumeration value="Growth Management Hearings Boards"/>
          <xsd:enumeration value="Growth Management Services"/>
          <xsd:enumeration value="Historic Preservation"/>
          <xsd:enumeration value="Housing"/>
          <xsd:enumeration value="Impact Fees"/>
          <xsd:enumeration value="Interagency Contacts"/>
          <xsd:enumeration value="Land Use Element"/>
          <xsd:enumeration value="Medical Marijuana"/>
          <xsd:enumeration value="Military Installation Compatibility"/>
          <xsd:enumeration value="Military Installations"/>
          <xsd:enumeration value="Minimum Guidelines"/>
          <xsd:enumeration value="Model Codes"/>
          <xsd:enumeration value="Natural Hazard Reduction"/>
          <xsd:enumeration value="Parks, Recreation, and Open Space"/>
          <xsd:enumeration value="Permits"/>
          <xsd:enumeration value="Planner's Update Bulletin"/>
          <xsd:enumeration value="Planner's Update Newsletter"/>
          <xsd:enumeration value="Population Forecasting"/>
          <xsd:enumeration value="Procedural Criteria"/>
          <xsd:enumeration value="Project Consistency"/>
          <xsd:enumeration value="Property Rights"/>
          <xsd:enumeration value="Quality of Life"/>
          <xsd:enumeration value="RCWs"/>
          <xsd:enumeration value="Resource Lands"/>
          <xsd:enumeration value="Rural"/>
          <xsd:enumeration value="Rural Lands"/>
          <xsd:enumeration value="SEPA/GMA"/>
          <xsd:enumeration value="Shoreline Management"/>
          <xsd:enumeration value="Short Course"/>
          <xsd:enumeration value="Success Stories"/>
          <xsd:enumeration value="Transportation"/>
          <xsd:enumeration value="Update Process"/>
          <xsd:enumeration value="Update, GMA"/>
          <xsd:enumeration value="Urban"/>
          <xsd:enumeration value="Urban Growth Areas"/>
          <xsd:enumeration value="WAC"/>
          <xsd:enumeration value="Energy"/>
          <xsd:enumeration value="Energy strategy"/>
          <xsd:enumeration value="Energy policy"/>
          <xsd:enumeration value="Electric Utilities"/>
          <xsd:enumeration value="Building Codes"/>
          <xsd:enumeration value="Appliances"/>
          <xsd:enumeration value="SEP Grants and Loans"/>
          <xsd:enumeration value="Bioenergy"/>
          <xsd:enumeration value="Petroleum and Natural Gas"/>
          <xsd:enumeration value="Renewable Resources"/>
          <xsd:enumeration value="Transportation"/>
          <xsd:enumeration value="Energy Emergencies"/>
          <xsd:enumeration value="Energy Data"/>
          <xsd:enumeration value="60 day notice"/>
          <xsd:enumeration value="Appellate Decisions"/>
          <xsd:enumeration value="Biodiversity"/>
          <xsd:enumeration value="Checklist"/>
          <xsd:enumeration value="Citizen Participation"/>
          <xsd:enumeration value="Climate Change"/>
          <xsd:enumeration value="Energy"/>
          <xsd:enumeration value="Energy Aware"/>
          <xsd:enumeration value="Evergreen Communities"/>
          <xsd:enumeration value="GMA Effectiveness"/>
          <xsd:enumeration value="GMA Publications"/>
          <xsd:enumeration value="GMA RCW Update"/>
          <xsd:enumeration value="GMA Update Map"/>
          <xsd:enumeration value="Land Use Study Commission"/>
          <xsd:enumeration value="Mineral Lands"/>
          <xsd:enumeration value="Multi-Unit Tax Exemption"/>
          <xsd:enumeration value="Multi-Unit Tax Form"/>
          <xsd:enumeration value="NSP"/>
          <xsd:enumeration value="Planner Forums"/>
          <xsd:enumeration value="Property Rights"/>
          <xsd:enumeration value="Guidebook"/>
          <xsd:enumeration value="Parks and Open Space"/>
          <xsd:enumeration value="Periodic Update"/>
          <xsd:enumeration value="GMA Update (update process)"/>
          <xsd:enumeration value="Permitting"/>
          <xsd:enumeration value="Planners Update Newsletter"/>
          <xsd:enumeration value="Regulatory Reform"/>
          <xsd:enumeration value="School Planning"/>
          <xsd:enumeration value="Rural Lands"/>
          <xsd:enumeration value="SEPA"/>
          <xsd:enumeration value="SEPA/GMA"/>
          <xsd:enumeration value="Smart Growth"/>
          <xsd:enumeration value="TDR"/>
          <xsd:enumeration value="UGA"/>
          <xsd:enumeration value="Update"/>
          <xsd:enumeration value="Update Schedule Map"/>
          <xsd:enumeration value="Urban Growth Areas"/>
        </xsd:restriction>
      </xsd:simpleType>
    </xsd:element>
  </xsd:schema>
  <xsd:schema xmlns:xsd="http://www.w3.org/2001/XMLSchema" xmlns:xs="http://www.w3.org/2001/XMLSchema" xmlns:dms="http://schemas.microsoft.com/office/2006/documentManagement/types" xmlns:pc="http://schemas.microsoft.com/office/infopath/2007/PartnerControls" targetNamespace="59db5950-9a61-4c09-b3e2-fe6d472fba04" elementFormDefault="qualified">
    <xsd:import namespace="http://schemas.microsoft.com/office/2006/documentManagement/types"/>
    <xsd:import namespace="http://schemas.microsoft.com/office/infopath/2007/PartnerControls"/>
    <xsd:element name="d599451e10b14aceb47619c4acf6a5e3" ma:index="15" nillable="true" ma:taxonomy="true" ma:internalName="d599451e10b14aceb47619c4acf6a5e3" ma:taxonomyFieldName="Tags" ma:displayName="Tags" ma:default="" ma:fieldId="{d599451e-10b1-4ace-b476-19c4acf6a5e3}" ma:taxonomyMulti="true" ma:sspId="bf6a826f-2cab-45dc-9ffe-fa5cab908faa" ma:termSetId="1ce3ecf8-e5ae-413d-890c-de5413657a2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ae2a0ba3-27c4-4c52-bac5-ed8a80cb3154}" ma:internalName="TaxCatchAll" ma:showField="CatchAllData" ma:web="36660fb1-bd30-4810-8537-b68c6e8405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10670F-9918-438F-B757-FA50988379CE}">
  <ds:schemaRefs>
    <ds:schemaRef ds:uri="http://schemas.microsoft.com/sharepoint/v3/contenttype/forms"/>
  </ds:schemaRefs>
</ds:datastoreItem>
</file>

<file path=customXml/itemProps2.xml><?xml version="1.0" encoding="utf-8"?>
<ds:datastoreItem xmlns:ds="http://schemas.openxmlformats.org/officeDocument/2006/customXml" ds:itemID="{B5ED71F0-A933-4834-9F0F-63A659BD6C3E}">
  <ds:schemaRefs>
    <ds:schemaRef ds:uri="http://purl.org/dc/dcmitype/"/>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59db5950-9a61-4c09-b3e2-fe6d472fba04"/>
    <ds:schemaRef ds:uri="http://purl.org/dc/elements/1.1/"/>
    <ds:schemaRef ds:uri="63979cc8-f6b2-4ee6-8bed-630b6048d169"/>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4B5AB77-417F-4E02-B78C-42D21D76DC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979cc8-f6b2-4ee6-8bed-630b6048d169"/>
    <ds:schemaRef ds:uri="59db5950-9a61-4c09-b3e2-fe6d472fb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Conservation</vt:lpstr>
      <vt:lpstr>Renewables</vt:lpstr>
      <vt:lpstr>Conservation!Print_Area</vt:lpstr>
      <vt:lpstr>Renewables!Print_Area</vt:lpstr>
    </vt:vector>
  </TitlesOfParts>
  <Company>Snohomish PUD #1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SnohomishCo-2013-EIA-Report</dc:title>
  <dc:creator>Michael Coe</dc:creator>
  <cp:keywords>SnohomishCo-2013-EIA-Report</cp:keywords>
  <cp:lastModifiedBy>Bernthal, Tim (COM)</cp:lastModifiedBy>
  <cp:lastPrinted>2013-05-31T22:26:58Z</cp:lastPrinted>
  <dcterms:created xsi:type="dcterms:W3CDTF">2013-05-07T20:07:38Z</dcterms:created>
  <dcterms:modified xsi:type="dcterms:W3CDTF">2016-04-29T18:29:43Z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0x010100B37F82A00B46344287D29A2B5774955F</vt:lpwstr>
  </property>
  <property fmtid="{D5CDD505-2E9C-101B-9397-08002B2CF9AE}" pid="3" name="Tags">
    <vt:lpwstr/>
  </property>
  <property fmtid="{D5CDD505-2E9C-101B-9397-08002B2CF9AE}" pid="4" name="Order">
    <vt:r8>261300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