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30" yWindow="-90" windowWidth="15030" windowHeight="6135" tabRatio="719"/>
  </bookViews>
  <sheets>
    <sheet name="Conservation Report" sheetId="3" r:id="rId1"/>
    <sheet name="Renewables Report" sheetId="16" r:id="rId2"/>
  </sheets>
  <definedNames>
    <definedName name="_xlnm.Print_Area" localSheetId="0">'Conservation Report'!$A$1:$G$131</definedName>
    <definedName name="_xlnm.Print_Area" localSheetId="1">'Renewables Report'!$A$1:$M$95</definedName>
  </definedNames>
  <calcPr calcId="145621"/>
</workbook>
</file>

<file path=xl/calcChain.xml><?xml version="1.0" encoding="utf-8"?>
<calcChain xmlns="http://schemas.openxmlformats.org/spreadsheetml/2006/main">
  <c r="C18" i="3" l="1"/>
  <c r="C23" i="3" l="1"/>
  <c r="C12" i="3"/>
  <c r="C17" i="3"/>
  <c r="D12" i="3"/>
  <c r="D17" i="3"/>
  <c r="C7" i="3"/>
  <c r="C6" i="3"/>
  <c r="C5" i="3"/>
  <c r="C3" i="3"/>
  <c r="D97" i="16"/>
  <c r="L29" i="16"/>
  <c r="D63" i="16"/>
  <c r="D33" i="16"/>
  <c r="M29" i="16"/>
  <c r="K29" i="16"/>
  <c r="J29" i="16"/>
  <c r="I29" i="16"/>
  <c r="H29" i="16"/>
  <c r="G29" i="16"/>
  <c r="F29" i="16"/>
  <c r="E29" i="16"/>
  <c r="D29" i="16"/>
  <c r="M28" i="16"/>
  <c r="M30" i="16" s="1"/>
  <c r="L28" i="16"/>
  <c r="L30" i="16"/>
  <c r="K28" i="16"/>
  <c r="K30" i="16"/>
  <c r="J28" i="16"/>
  <c r="J30" i="16"/>
  <c r="I28" i="16"/>
  <c r="H28" i="16"/>
  <c r="H30" i="16" s="1"/>
  <c r="G28" i="16"/>
  <c r="G30" i="16"/>
  <c r="F28" i="16"/>
  <c r="F30" i="16"/>
  <c r="E28" i="16"/>
  <c r="D28" i="16"/>
  <c r="D30" i="16" s="1"/>
  <c r="C28" i="16"/>
  <c r="C30" i="16" s="1"/>
  <c r="D18" i="16"/>
  <c r="D20" i="16" s="1"/>
  <c r="D34" i="3"/>
  <c r="C34" i="3"/>
  <c r="C36" i="3"/>
  <c r="C79" i="3" s="1"/>
  <c r="I30" i="16"/>
  <c r="E30" i="16"/>
  <c r="D21" i="16" l="1"/>
</calcChain>
</file>

<file path=xl/sharedStrings.xml><?xml version="1.0" encoding="utf-8"?>
<sst xmlns="http://schemas.openxmlformats.org/spreadsheetml/2006/main" count="171" uniqueCount="88">
  <si>
    <t>Report Submittal Date</t>
  </si>
  <si>
    <t>Utility Contact Name/Dept</t>
  </si>
  <si>
    <t>Phone</t>
  </si>
  <si>
    <t>Email</t>
  </si>
  <si>
    <t>Achievement</t>
  </si>
  <si>
    <t>Utility</t>
  </si>
  <si>
    <t>Ten Year Potential (MWh)</t>
  </si>
  <si>
    <t xml:space="preserve"> NEEA</t>
  </si>
  <si>
    <t>Total</t>
  </si>
  <si>
    <t>MWh</t>
  </si>
  <si>
    <t>Utility Expenditures ($)</t>
  </si>
  <si>
    <t xml:space="preserve"> Residential </t>
  </si>
  <si>
    <t xml:space="preserve"> Commercial</t>
  </si>
  <si>
    <t xml:space="preserve"> Industrial</t>
  </si>
  <si>
    <t xml:space="preserve"> Agriculture</t>
  </si>
  <si>
    <t>Compliance Year</t>
  </si>
  <si>
    <t>2011 Annual Load (MWh)</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</si>
  <si>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</si>
  <si>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</si>
  <si>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</si>
  <si>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</si>
  <si>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</si>
  <si>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</si>
  <si>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</si>
  <si>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</si>
  <si>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</si>
  <si>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</si>
  <si>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</si>
  <si>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</si>
  <si>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</si>
  <si>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</si>
  <si>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</si>
  <si>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</si>
  <si>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</si>
  <si>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</si>
  <si>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</si>
  <si>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</si>
  <si>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</si>
  <si>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</si>
  <si>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</si>
  <si>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</si>
  <si>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Renewables Notes: </t>
  </si>
  <si>
    <t xml:space="preserve"> Distribution Efficiency</t>
  </si>
  <si>
    <t xml:space="preserve"> Production Efficiency</t>
  </si>
  <si>
    <r>
      <t xml:space="preserve">Conservation expenditures </t>
    </r>
    <r>
      <rPr>
        <i/>
        <sz val="10"/>
        <color indexed="8"/>
        <rFont val="Arial"/>
        <family val="2"/>
      </rPr>
      <t xml:space="preserve">NOT </t>
    </r>
    <r>
      <rPr>
        <sz val="10"/>
        <color indexed="8"/>
        <rFont val="Arial"/>
        <family val="2"/>
      </rPr>
      <t>included in sector expenditures</t>
    </r>
  </si>
  <si>
    <t>Renewable Resources</t>
  </si>
  <si>
    <t xml:space="preserve">Wave, Ocean, Tidal </t>
  </si>
  <si>
    <t>Wave, Ocean, Tidal</t>
  </si>
  <si>
    <t>MWh equivalent</t>
  </si>
  <si>
    <r>
      <t xml:space="preserve"> </t>
    </r>
    <r>
      <rPr>
        <b/>
        <sz val="10"/>
        <color indexed="8"/>
        <rFont val="Arial"/>
        <family val="2"/>
      </rPr>
      <t>Planning</t>
    </r>
  </si>
  <si>
    <t>Conservation by Sector</t>
  </si>
  <si>
    <r>
      <rPr>
        <sz val="12"/>
        <color indexed="8"/>
        <rFont val="Arial"/>
        <family val="2"/>
      </rPr>
      <t xml:space="preserve">Energy Independence Act (I-937) </t>
    </r>
    <r>
      <rPr>
        <sz val="12"/>
        <color indexed="8"/>
        <rFont val="Arial Black"/>
        <family val="2"/>
      </rPr>
      <t xml:space="preserve">Conservation Report </t>
    </r>
  </si>
  <si>
    <t>2012 Annual Load (MWh)</t>
  </si>
  <si>
    <t>Eligible Renewable Resources (MWh)</t>
  </si>
  <si>
    <t>Renewable Energy Credits (MWh)</t>
  </si>
  <si>
    <t>Total Renewables (MWh)</t>
  </si>
  <si>
    <t>Average of 2011 &amp; 2012 Loads (MWh)</t>
  </si>
  <si>
    <t>Loads and Resources</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</si>
  <si>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</si>
  <si>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2012 Achievement</t>
  </si>
  <si>
    <t>Target Year</t>
  </si>
  <si>
    <t>2012 - 2013 Target (MWh)</t>
  </si>
  <si>
    <t>Facility Name,GUID,(REC Vintage)</t>
  </si>
  <si>
    <t>Utility Contact Name/Dept.</t>
  </si>
  <si>
    <t>Compliance Method</t>
  </si>
  <si>
    <t>Select</t>
  </si>
  <si>
    <t>19.285.040 (2)(d) No Load Growth</t>
  </si>
  <si>
    <t xml:space="preserve">19.285.050 Incremental Resource Cost  </t>
  </si>
  <si>
    <t>2013 Eligible Renewable Energy Target (MWh)</t>
  </si>
  <si>
    <t>Eligible Renewables Acquisitions / Investments (MWh)</t>
  </si>
  <si>
    <t xml:space="preserve">19.285.050 Resource Cost  </t>
  </si>
  <si>
    <t xml:space="preserve">19.285.040 (2)(a) RPS Target </t>
  </si>
  <si>
    <t>2013 Eligible Renewable Energy Target (% of load)</t>
  </si>
  <si>
    <r>
      <rPr>
        <sz val="12"/>
        <color indexed="8"/>
        <rFont val="Arial"/>
        <family val="2"/>
      </rPr>
      <t>Energy Independence Act (EIA)</t>
    </r>
    <r>
      <rPr>
        <b/>
        <sz val="12"/>
        <color indexed="8"/>
        <rFont val="Arial"/>
        <family val="2"/>
      </rPr>
      <t xml:space="preserve"> </t>
    </r>
    <r>
      <rPr>
        <sz val="12"/>
        <color indexed="8"/>
        <rFont val="Arial Black"/>
        <family val="2"/>
      </rPr>
      <t xml:space="preserve">Renewable Energy Report </t>
    </r>
  </si>
  <si>
    <t>PUD #1 OF BENTON COUNTY</t>
  </si>
  <si>
    <t>Mike Murray/Power Management</t>
  </si>
  <si>
    <t>(509)585-5362</t>
  </si>
  <si>
    <t>murraym@bentonpud.org</t>
  </si>
  <si>
    <t>Condon Wind Power Project, W774, (2012)</t>
  </si>
  <si>
    <t>June 1, 2013</t>
  </si>
  <si>
    <r>
      <t>Methodology Narrative:</t>
    </r>
    <r>
      <rPr>
        <sz val="10"/>
        <color indexed="8"/>
        <rFont val="Arial"/>
        <family val="2"/>
      </rPr>
      <t xml:space="preserve"> </t>
    </r>
    <r>
      <rPr>
        <b/>
        <sz val="10"/>
        <color indexed="8"/>
        <rFont val="Arial"/>
        <family val="2"/>
      </rPr>
      <t xml:space="preserve">
</t>
    </r>
  </si>
  <si>
    <t>White Creek Wind 1, W360, (2012)</t>
  </si>
  <si>
    <t>Nine Canyon Phase 3, W697, (2012)</t>
  </si>
  <si>
    <t>Nine Canyon Wind Project, W684, (2012)</t>
  </si>
  <si>
    <t>Condon Phase II, W833, (2012)</t>
  </si>
  <si>
    <t>Klondike I, W238, (2012)</t>
  </si>
  <si>
    <t>Klondike III, W237, (2012)</t>
  </si>
  <si>
    <t>Stateline, W248,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</si>
</sst>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s>
  <fonts count="26" x14ac:knownFonts="1">
    <font>
      <sz val="11"/>
      <color theme="1"/>
      <name val="Calibri"/>
      <family val="2"/>
      <scheme val="minor"/>
    </font>
    <font>
      <sz val="10"/>
      <color indexed="8"/>
      <name val="Arial"/>
      <family val="2"/>
    </font>
    <font>
      <b/>
      <sz val="10"/>
      <color indexed="8"/>
      <name val="Arial"/>
      <family val="2"/>
    </font>
    <font>
      <i/>
      <sz val="10"/>
      <color indexed="8"/>
      <name val="Arial"/>
      <family val="2"/>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10"/>
      <color rgb="FFFF0000"/>
      <name val="Arial"/>
      <family val="2"/>
    </font>
    <font>
      <sz val="10"/>
      <color theme="6" tint="-0.499984740745262"/>
      <name val="Arial"/>
      <family val="2"/>
    </font>
    <font>
      <i/>
      <sz val="10"/>
      <color rgb="FFC00000"/>
      <name val="Arial"/>
      <family val="2"/>
    </font>
    <font>
      <b/>
      <sz val="10"/>
      <color rgb="FFFF0000"/>
      <name val="Arial"/>
      <family val="2"/>
    </font>
    <font>
      <sz val="11"/>
      <color theme="1"/>
      <name val="Arial"/>
      <family val="2"/>
    </font>
    <font>
      <sz val="14"/>
      <color theme="1"/>
      <name val="Arial"/>
      <family val="2"/>
    </font>
    <font>
      <b/>
      <i/>
      <sz val="2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theme="0" tint="-4.9989318521683403E-2"/>
      </patternFill>
    </fill>
  </fills>
  <borders count="39">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5">
    <xf numFmtId="0" fontId="0" fillId="0" borderId="0"/>
    <xf numFmtId="43"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9" fontId="11" fillId="0" borderId="0" applyFont="0" applyFill="0" applyBorder="0" applyAlignment="0" applyProtection="0"/>
  </cellStyleXfs>
  <cellXfs count="159">
    <xf numFmtId="0" fontId="0" fillId="0" borderId="0" xfId="0"/>
    <xf numFmtId="0" fontId="13" fillId="2" borderId="0" xfId="0" applyFont="1" applyFill="1"/>
    <xf numFmtId="0" fontId="14" fillId="2" borderId="0" xfId="0" applyFont="1" applyFill="1" applyBorder="1" applyAlignment="1">
      <alignment horizontal="right"/>
    </xf>
    <xf numFmtId="0" fontId="13" fillId="2" borderId="0" xfId="0" applyFont="1" applyFill="1" applyBorder="1" applyAlignment="1">
      <alignment horizontal="right"/>
    </xf>
    <xf numFmtId="0" fontId="15" fillId="2" borderId="0" xfId="0" applyNumberFormat="1" applyFont="1" applyFill="1" applyBorder="1"/>
    <xf numFmtId="0" fontId="13" fillId="2" borderId="0" xfId="0" applyFont="1" applyFill="1" applyAlignment="1">
      <alignment horizontal="right"/>
    </xf>
    <xf numFmtId="0" fontId="14" fillId="2" borderId="0" xfId="0" applyFont="1" applyFill="1" applyBorder="1" applyAlignment="1">
      <alignment horizontal="left"/>
    </xf>
    <xf numFmtId="0" fontId="13" fillId="2" borderId="0" xfId="0" applyNumberFormat="1" applyFont="1" applyFill="1" applyBorder="1"/>
    <xf numFmtId="0" fontId="13" fillId="2" borderId="0" xfId="0" applyFont="1" applyFill="1" applyBorder="1"/>
    <xf numFmtId="0" fontId="13"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applyAlignment="1">
      <alignment horizontal="right"/>
    </xf>
    <xf numFmtId="0" fontId="14" fillId="2" borderId="0" xfId="0" applyFont="1" applyFill="1"/>
    <xf numFmtId="165" fontId="13" fillId="3" borderId="1" xfId="1" applyNumberFormat="1" applyFont="1" applyFill="1" applyBorder="1"/>
    <xf numFmtId="165" fontId="13" fillId="3" borderId="2" xfId="1" applyNumberFormat="1" applyFont="1" applyFill="1" applyBorder="1"/>
    <xf numFmtId="165" fontId="13" fillId="3" borderId="3" xfId="1" applyNumberFormat="1" applyFont="1" applyFill="1" applyBorder="1"/>
    <xf numFmtId="0" fontId="13" fillId="2" borderId="0" xfId="0" applyFont="1" applyFill="1" applyAlignment="1">
      <alignment wrapText="1"/>
    </xf>
    <xf numFmtId="0" fontId="15" fillId="2" borderId="0" xfId="0" applyFont="1" applyFill="1" applyBorder="1"/>
    <xf numFmtId="0" fontId="14" fillId="2" borderId="4" xfId="0" applyFont="1" applyFill="1" applyBorder="1" applyAlignment="1">
      <alignment horizontal="center" wrapText="1"/>
    </xf>
    <xf numFmtId="0" fontId="13" fillId="2" borderId="5" xfId="0" applyFont="1" applyFill="1" applyBorder="1"/>
    <xf numFmtId="0" fontId="14" fillId="2" borderId="6" xfId="0" applyFont="1" applyFill="1" applyBorder="1" applyAlignment="1">
      <alignment horizontal="right"/>
    </xf>
    <xf numFmtId="0" fontId="14" fillId="2" borderId="0" xfId="0" applyFont="1" applyFill="1" applyBorder="1"/>
    <xf numFmtId="165" fontId="14" fillId="2" borderId="0" xfId="0" applyNumberFormat="1" applyFont="1" applyFill="1" applyBorder="1" applyAlignment="1">
      <alignment horizontal="center"/>
    </xf>
    <xf numFmtId="165" fontId="14" fillId="2" borderId="0" xfId="1" applyNumberFormat="1" applyFont="1" applyFill="1" applyBorder="1" applyAlignment="1">
      <alignment horizontal="center"/>
    </xf>
    <xf numFmtId="0" fontId="13" fillId="2" borderId="0" xfId="0" applyFont="1" applyFill="1" applyAlignment="1">
      <alignment vertical="top"/>
    </xf>
    <xf numFmtId="0" fontId="13" fillId="2" borderId="0" xfId="0" applyFont="1" applyFill="1" applyAlignment="1"/>
    <xf numFmtId="0" fontId="16" fillId="2" borderId="0" xfId="0" applyFont="1" applyFill="1" applyAlignment="1">
      <alignment horizontal="center" vertical="center"/>
    </xf>
    <xf numFmtId="0" fontId="13" fillId="2" borderId="7" xfId="0" applyFont="1" applyFill="1" applyBorder="1"/>
    <xf numFmtId="0" fontId="17" fillId="2" borderId="0" xfId="0" applyFont="1" applyFill="1" applyBorder="1" applyAlignment="1">
      <alignment horizontal="center" vertical="center" wrapText="1"/>
    </xf>
    <xf numFmtId="0" fontId="13" fillId="2" borderId="0" xfId="0" applyFont="1" applyFill="1" applyBorder="1" applyAlignment="1"/>
    <xf numFmtId="0" fontId="18" fillId="2" borderId="0" xfId="0" applyFont="1" applyFill="1"/>
    <xf numFmtId="0" fontId="18" fillId="0" borderId="0" xfId="0" applyFont="1" applyAlignment="1">
      <alignment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165" fontId="13" fillId="3" borderId="10" xfId="1" applyNumberFormat="1" applyFont="1" applyFill="1" applyBorder="1"/>
    <xf numFmtId="165" fontId="13" fillId="3" borderId="9" xfId="1" applyNumberFormat="1" applyFont="1" applyFill="1" applyBorder="1"/>
    <xf numFmtId="165" fontId="14" fillId="3" borderId="11" xfId="0" applyNumberFormat="1" applyFont="1" applyFill="1" applyBorder="1" applyAlignment="1">
      <alignment horizontal="center"/>
    </xf>
    <xf numFmtId="0" fontId="4" fillId="2" borderId="12" xfId="0" applyFont="1" applyFill="1" applyBorder="1" applyAlignment="1" applyProtection="1">
      <alignment horizontal="right"/>
    </xf>
    <xf numFmtId="0" fontId="13" fillId="2" borderId="12" xfId="0" applyFont="1" applyFill="1" applyBorder="1" applyAlignment="1">
      <alignment horizontal="right"/>
    </xf>
    <xf numFmtId="0" fontId="13" fillId="2" borderId="12" xfId="0" applyFont="1" applyFill="1" applyBorder="1" applyAlignment="1">
      <alignment horizontal="right" wrapText="1"/>
    </xf>
    <xf numFmtId="0" fontId="14" fillId="2" borderId="13" xfId="0" applyFont="1" applyFill="1" applyBorder="1"/>
    <xf numFmtId="0" fontId="14" fillId="4" borderId="14" xfId="0" applyFont="1" applyFill="1" applyBorder="1"/>
    <xf numFmtId="0" fontId="14" fillId="4" borderId="15" xfId="0" applyFont="1" applyFill="1" applyBorder="1"/>
    <xf numFmtId="0" fontId="14" fillId="4" borderId="12" xfId="0" applyFont="1" applyFill="1" applyBorder="1"/>
    <xf numFmtId="0" fontId="14" fillId="4" borderId="16" xfId="0" applyFont="1" applyFill="1" applyBorder="1"/>
    <xf numFmtId="165" fontId="13" fillId="3" borderId="17" xfId="1" applyNumberFormat="1" applyFont="1" applyFill="1" applyBorder="1"/>
    <xf numFmtId="165" fontId="13" fillId="3" borderId="18" xfId="1" applyNumberFormat="1" applyFont="1" applyFill="1" applyBorder="1"/>
    <xf numFmtId="165" fontId="13" fillId="3" borderId="8" xfId="1" applyNumberFormat="1" applyFont="1" applyFill="1" applyBorder="1"/>
    <xf numFmtId="0" fontId="6" fillId="2" borderId="0" xfId="0" applyFont="1" applyFill="1" applyAlignment="1">
      <alignment horizontal="right"/>
    </xf>
    <xf numFmtId="165" fontId="13" fillId="3" borderId="11" xfId="1" applyNumberFormat="1" applyFont="1" applyFill="1" applyBorder="1"/>
    <xf numFmtId="0" fontId="14" fillId="3" borderId="19" xfId="0" applyFont="1" applyFill="1" applyBorder="1" applyAlignment="1">
      <alignment horizontal="left"/>
    </xf>
    <xf numFmtId="0" fontId="14" fillId="2" borderId="20" xfId="0" applyFont="1" applyFill="1" applyBorder="1" applyAlignment="1">
      <alignment horizontal="center" wrapText="1"/>
    </xf>
    <xf numFmtId="165" fontId="14" fillId="5" borderId="20" xfId="1" applyNumberFormat="1" applyFont="1" applyFill="1" applyBorder="1" applyAlignment="1">
      <alignment horizontal="right"/>
    </xf>
    <xf numFmtId="0" fontId="4" fillId="4" borderId="21" xfId="0" applyFont="1" applyFill="1" applyBorder="1" applyAlignment="1">
      <alignment horizontal="right"/>
    </xf>
    <xf numFmtId="0" fontId="4" fillId="4" borderId="14" xfId="0" applyFont="1" applyFill="1" applyBorder="1" applyAlignment="1">
      <alignment horizontal="right"/>
    </xf>
    <xf numFmtId="0" fontId="4" fillId="4" borderId="14" xfId="0" applyFont="1" applyFill="1" applyBorder="1" applyAlignment="1">
      <alignment horizontal="right" wrapText="1"/>
    </xf>
    <xf numFmtId="0" fontId="14" fillId="4" borderId="22" xfId="0" applyFont="1" applyFill="1" applyBorder="1"/>
    <xf numFmtId="0" fontId="14" fillId="0" borderId="0" xfId="0" applyFont="1" applyFill="1" applyBorder="1" applyAlignment="1">
      <alignment wrapText="1"/>
    </xf>
    <xf numFmtId="0" fontId="13" fillId="0" borderId="0" xfId="0" applyFont="1" applyFill="1" applyBorder="1" applyAlignment="1">
      <alignment wrapText="1"/>
    </xf>
    <xf numFmtId="0" fontId="14" fillId="2" borderId="0" xfId="0" applyFont="1" applyFill="1" applyBorder="1" applyAlignment="1">
      <alignment wrapText="1"/>
    </xf>
    <xf numFmtId="165" fontId="13" fillId="4" borderId="23" xfId="1" applyNumberFormat="1" applyFont="1" applyFill="1" applyBorder="1"/>
    <xf numFmtId="165" fontId="13" fillId="4" borderId="1" xfId="1" applyNumberFormat="1" applyFont="1" applyFill="1" applyBorder="1"/>
    <xf numFmtId="165" fontId="13" fillId="4" borderId="17" xfId="1" applyNumberFormat="1" applyFont="1" applyFill="1" applyBorder="1"/>
    <xf numFmtId="165" fontId="13" fillId="4" borderId="24" xfId="1" applyNumberFormat="1" applyFont="1" applyFill="1" applyBorder="1"/>
    <xf numFmtId="165" fontId="13" fillId="4" borderId="25" xfId="1" applyNumberFormat="1" applyFont="1" applyFill="1" applyBorder="1"/>
    <xf numFmtId="165" fontId="13" fillId="4" borderId="26" xfId="1" applyNumberFormat="1" applyFont="1" applyFill="1" applyBorder="1"/>
    <xf numFmtId="165" fontId="13" fillId="4" borderId="27" xfId="1" applyNumberFormat="1" applyFont="1" applyFill="1" applyBorder="1"/>
    <xf numFmtId="165" fontId="13" fillId="4" borderId="2" xfId="1" applyNumberFormat="1" applyFont="1" applyFill="1" applyBorder="1"/>
    <xf numFmtId="165" fontId="13" fillId="4" borderId="18" xfId="1" applyNumberFormat="1" applyFont="1" applyFill="1" applyBorder="1"/>
    <xf numFmtId="165" fontId="13" fillId="4" borderId="6" xfId="1" applyNumberFormat="1" applyFont="1" applyFill="1" applyBorder="1"/>
    <xf numFmtId="165" fontId="13" fillId="4" borderId="11" xfId="1" applyNumberFormat="1" applyFont="1" applyFill="1" applyBorder="1"/>
    <xf numFmtId="165" fontId="13" fillId="4" borderId="6" xfId="1" applyNumberFormat="1" applyFont="1" applyFill="1" applyBorder="1" applyAlignment="1">
      <alignment horizontal="center"/>
    </xf>
    <xf numFmtId="165" fontId="13" fillId="4" borderId="25" xfId="1" applyNumberFormat="1" applyFont="1" applyFill="1" applyBorder="1" applyAlignment="1">
      <alignment horizontal="center"/>
    </xf>
    <xf numFmtId="165" fontId="13" fillId="4" borderId="6" xfId="0" applyNumberFormat="1" applyFont="1" applyFill="1" applyBorder="1" applyAlignment="1">
      <alignment horizontal="center"/>
    </xf>
    <xf numFmtId="164" fontId="20" fillId="6" borderId="28" xfId="0" applyNumberFormat="1" applyFont="1" applyFill="1" applyBorder="1" applyAlignment="1">
      <alignment horizontal="center"/>
    </xf>
    <xf numFmtId="164" fontId="20" fillId="6" borderId="29" xfId="0" applyNumberFormat="1" applyFont="1" applyFill="1" applyBorder="1" applyAlignment="1">
      <alignment horizontal="center"/>
    </xf>
    <xf numFmtId="164" fontId="13" fillId="6" borderId="28" xfId="0" applyNumberFormat="1" applyFont="1" applyFill="1" applyBorder="1" applyAlignment="1">
      <alignment horizontal="center"/>
    </xf>
    <xf numFmtId="164" fontId="13" fillId="6" borderId="30" xfId="0" applyNumberFormat="1" applyFont="1" applyFill="1" applyBorder="1" applyAlignment="1">
      <alignment horizontal="center"/>
    </xf>
    <xf numFmtId="164" fontId="13" fillId="6" borderId="31" xfId="0" applyNumberFormat="1" applyFont="1" applyFill="1" applyBorder="1" applyAlignment="1">
      <alignment horizontal="center"/>
    </xf>
    <xf numFmtId="0" fontId="14" fillId="4" borderId="12" xfId="0" applyFont="1" applyFill="1" applyBorder="1" applyAlignment="1">
      <alignment vertical="center" wrapText="1"/>
    </xf>
    <xf numFmtId="0" fontId="22" fillId="2" borderId="0" xfId="0" applyFont="1" applyFill="1" applyBorder="1" applyAlignment="1">
      <alignment horizontal="left"/>
    </xf>
    <xf numFmtId="166" fontId="13" fillId="2" borderId="0" xfId="2" applyNumberFormat="1" applyFont="1" applyFill="1" applyBorder="1" applyAlignment="1">
      <alignment horizontal="right"/>
    </xf>
    <xf numFmtId="167" fontId="13" fillId="2" borderId="0" xfId="4" applyNumberFormat="1" applyFont="1" applyFill="1" applyBorder="1" applyAlignment="1">
      <alignment horizontal="right"/>
    </xf>
    <xf numFmtId="166" fontId="13" fillId="2" borderId="0" xfId="0" applyNumberFormat="1" applyFont="1" applyFill="1" applyBorder="1"/>
    <xf numFmtId="0" fontId="13" fillId="2" borderId="0" xfId="0" applyFont="1" applyFill="1" applyBorder="1" applyAlignment="1">
      <alignment horizontal="left"/>
    </xf>
    <xf numFmtId="0" fontId="23" fillId="2" borderId="32" xfId="0" applyFont="1" applyFill="1" applyBorder="1" applyAlignment="1">
      <alignment horizontal="right"/>
    </xf>
    <xf numFmtId="0" fontId="23" fillId="2" borderId="33" xfId="0" applyFont="1" applyFill="1" applyBorder="1" applyAlignment="1">
      <alignment horizontal="right"/>
    </xf>
    <xf numFmtId="0" fontId="23" fillId="2" borderId="0" xfId="0" applyFont="1" applyFill="1" applyAlignment="1">
      <alignment horizontal="right"/>
    </xf>
    <xf numFmtId="0" fontId="24" fillId="2" borderId="0" xfId="0" applyFont="1" applyFill="1"/>
    <xf numFmtId="0" fontId="24" fillId="2" borderId="0" xfId="0" applyFont="1" applyFill="1" applyBorder="1" applyAlignment="1"/>
    <xf numFmtId="0" fontId="24" fillId="2" borderId="0" xfId="0" applyNumberFormat="1" applyFont="1" applyFill="1" applyBorder="1"/>
    <xf numFmtId="0" fontId="21" fillId="2" borderId="0" xfId="0" applyFont="1" applyFill="1" applyBorder="1" applyAlignment="1">
      <alignment horizontal="left" vertical="center"/>
    </xf>
    <xf numFmtId="0" fontId="0" fillId="2" borderId="0" xfId="0" applyFont="1" applyFill="1" applyBorder="1" applyAlignment="1"/>
    <xf numFmtId="0" fontId="23" fillId="2" borderId="0" xfId="0" applyFont="1" applyFill="1" applyBorder="1"/>
    <xf numFmtId="0" fontId="23" fillId="2" borderId="0" xfId="0" applyFont="1" applyFill="1"/>
    <xf numFmtId="0" fontId="14" fillId="2" borderId="0" xfId="0"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horizontal="right"/>
    </xf>
    <xf numFmtId="0" fontId="21" fillId="2" borderId="0" xfId="0" applyFont="1" applyFill="1" applyAlignment="1">
      <alignment horizontal="left" vertical="center" wrapText="1"/>
    </xf>
    <xf numFmtId="0" fontId="23" fillId="2" borderId="0" xfId="0" applyFont="1" applyFill="1" applyAlignment="1">
      <alignment horizontal="right" vertical="center"/>
    </xf>
    <xf numFmtId="0" fontId="7" fillId="2" borderId="0" xfId="0" applyFont="1" applyFill="1" applyBorder="1" applyAlignment="1"/>
    <xf numFmtId="0" fontId="10" fillId="2" borderId="0" xfId="0" applyNumberFormat="1" applyFont="1" applyFill="1" applyBorder="1" applyAlignment="1"/>
    <xf numFmtId="3" fontId="13" fillId="0" borderId="0" xfId="0" applyNumberFormat="1" applyFont="1" applyFill="1" applyBorder="1" applyAlignment="1"/>
    <xf numFmtId="0" fontId="13" fillId="4" borderId="14" xfId="0" applyFont="1" applyFill="1" applyBorder="1" applyAlignment="1">
      <alignment horizontal="right"/>
    </xf>
    <xf numFmtId="165" fontId="13" fillId="2" borderId="0" xfId="0" applyNumberFormat="1" applyFont="1" applyFill="1"/>
    <xf numFmtId="0" fontId="13" fillId="0" borderId="0" xfId="0" applyFont="1" applyFill="1"/>
    <xf numFmtId="0" fontId="19" fillId="2" borderId="0" xfId="0" applyFont="1" applyFill="1"/>
    <xf numFmtId="0" fontId="19" fillId="0" borderId="0" xfId="0" applyFont="1" applyFill="1"/>
    <xf numFmtId="165" fontId="13" fillId="0" borderId="6" xfId="0" applyNumberFormat="1" applyFont="1" applyFill="1" applyBorder="1" applyAlignment="1">
      <alignment horizontal="center"/>
    </xf>
    <xf numFmtId="165" fontId="13" fillId="0" borderId="6" xfId="1" applyNumberFormat="1" applyFont="1" applyFill="1" applyBorder="1" applyAlignment="1">
      <alignment horizontal="center"/>
    </xf>
    <xf numFmtId="166" fontId="14" fillId="3" borderId="11" xfId="2" applyNumberFormat="1" applyFont="1" applyFill="1" applyBorder="1" applyAlignment="1">
      <alignment horizontal="right"/>
    </xf>
    <xf numFmtId="0" fontId="25" fillId="0" borderId="0" xfId="0" applyFont="1" applyFill="1" applyBorder="1" applyAlignment="1"/>
    <xf numFmtId="0" fontId="23" fillId="0" borderId="0" xfId="0" applyFont="1" applyFill="1"/>
    <xf numFmtId="0" fontId="23" fillId="0" borderId="32" xfId="0" applyFont="1" applyFill="1" applyBorder="1" applyAlignment="1">
      <alignment horizontal="right"/>
    </xf>
    <xf numFmtId="0" fontId="14" fillId="2" borderId="0" xfId="0" applyFont="1" applyFill="1" applyBorder="1" applyAlignment="1">
      <alignment wrapText="1"/>
    </xf>
    <xf numFmtId="0" fontId="13" fillId="2" borderId="34" xfId="0" applyFont="1" applyFill="1" applyBorder="1" applyAlignment="1"/>
    <xf numFmtId="0" fontId="14" fillId="2" borderId="0" xfId="0" applyFont="1" applyFill="1" applyBorder="1" applyAlignment="1">
      <alignment horizontal="center"/>
    </xf>
    <xf numFmtId="0" fontId="14" fillId="2" borderId="35" xfId="0" applyFont="1" applyFill="1" applyBorder="1" applyAlignment="1">
      <alignment horizontal="center"/>
    </xf>
    <xf numFmtId="0" fontId="14" fillId="2" borderId="34" xfId="0" applyFont="1" applyFill="1" applyBorder="1" applyAlignment="1"/>
    <xf numFmtId="0" fontId="14" fillId="4" borderId="21" xfId="0" applyFont="1" applyFill="1" applyBorder="1" applyAlignment="1">
      <alignment horizontal="left"/>
    </xf>
    <xf numFmtId="49" fontId="15" fillId="4" borderId="14" xfId="0" applyNumberFormat="1" applyFont="1" applyFill="1" applyBorder="1" applyAlignment="1">
      <alignment horizontal="left"/>
    </xf>
    <xf numFmtId="0" fontId="13" fillId="4" borderId="14" xfId="0" applyFont="1" applyFill="1" applyBorder="1" applyAlignment="1">
      <alignment horizontal="left"/>
    </xf>
    <xf numFmtId="0" fontId="14" fillId="4" borderId="14" xfId="0" applyFont="1" applyFill="1" applyBorder="1" applyAlignment="1">
      <alignment horizontal="left"/>
    </xf>
    <xf numFmtId="0" fontId="4" fillId="4" borderId="15" xfId="3" applyFont="1" applyFill="1" applyBorder="1" applyAlignment="1" applyProtection="1">
      <alignment horizontal="left"/>
    </xf>
    <xf numFmtId="0" fontId="13" fillId="4" borderId="15" xfId="0" applyFont="1" applyFill="1" applyBorder="1" applyAlignment="1">
      <alignment horizontal="left"/>
    </xf>
    <xf numFmtId="0" fontId="14" fillId="3" borderId="19" xfId="0" applyFont="1" applyFill="1" applyBorder="1" applyAlignment="1">
      <alignment horizontal="left"/>
    </xf>
    <xf numFmtId="0" fontId="0" fillId="0" borderId="19" xfId="0" applyBorder="1" applyAlignment="1">
      <alignment horizontal="left"/>
    </xf>
    <xf numFmtId="0" fontId="14" fillId="0" borderId="0" xfId="0" applyFont="1" applyFill="1" applyBorder="1" applyAlignment="1">
      <alignment wrapText="1"/>
    </xf>
    <xf numFmtId="0" fontId="14" fillId="2" borderId="0" xfId="0" applyFont="1" applyFill="1" applyBorder="1" applyAlignment="1">
      <alignment wrapText="1"/>
    </xf>
    <xf numFmtId="0" fontId="14" fillId="2" borderId="0" xfId="0" applyFont="1" applyFill="1" applyBorder="1" applyAlignment="1">
      <alignment vertical="top" wrapText="1"/>
    </xf>
    <xf numFmtId="0" fontId="14" fillId="3" borderId="10" xfId="0" applyFont="1" applyFill="1" applyBorder="1" applyAlignment="1">
      <alignment horizontal="center"/>
    </xf>
    <xf numFmtId="0" fontId="13" fillId="0" borderId="1" xfId="0" applyFont="1" applyBorder="1" applyAlignment="1"/>
    <xf numFmtId="0" fontId="13" fillId="0" borderId="17" xfId="0" applyFont="1" applyBorder="1" applyAlignment="1"/>
    <xf numFmtId="0" fontId="14" fillId="2" borderId="11" xfId="0" applyFont="1" applyFill="1" applyBorder="1" applyAlignment="1">
      <alignment horizontal="center"/>
    </xf>
    <xf numFmtId="0" fontId="13" fillId="2" borderId="2" xfId="0" applyFont="1" applyFill="1" applyBorder="1" applyAlignment="1">
      <alignment horizontal="center"/>
    </xf>
    <xf numFmtId="0" fontId="13" fillId="2" borderId="18" xfId="0" applyFont="1" applyFill="1" applyBorder="1" applyAlignment="1">
      <alignment horizontal="center"/>
    </xf>
    <xf numFmtId="0" fontId="4" fillId="2" borderId="0" xfId="0" applyFont="1" applyFill="1" applyBorder="1" applyAlignment="1">
      <alignment horizontal="right"/>
    </xf>
    <xf numFmtId="3" fontId="13" fillId="3" borderId="38" xfId="0" applyNumberFormat="1" applyFont="1" applyFill="1" applyBorder="1" applyAlignment="1"/>
    <xf numFmtId="0" fontId="21" fillId="2" borderId="0" xfId="0" applyFont="1" applyFill="1" applyAlignment="1">
      <alignment horizontal="left" wrapText="1"/>
    </xf>
    <xf numFmtId="0" fontId="13" fillId="0" borderId="0" xfId="0" applyFont="1" applyAlignment="1"/>
    <xf numFmtId="0" fontId="21" fillId="2" borderId="0" xfId="0" applyFont="1" applyFill="1" applyAlignment="1">
      <alignment horizontal="left" vertical="center" wrapText="1"/>
    </xf>
    <xf numFmtId="0" fontId="0" fillId="2" borderId="0" xfId="0" applyFill="1" applyAlignment="1">
      <alignment wrapText="1"/>
    </xf>
    <xf numFmtId="0" fontId="4" fillId="2" borderId="0" xfId="0" applyFont="1" applyFill="1" applyBorder="1" applyAlignment="1">
      <alignment horizontal="right" wrapText="1"/>
    </xf>
    <xf numFmtId="9" fontId="4" fillId="3" borderId="14" xfId="0" applyNumberFormat="1" applyFont="1" applyFill="1" applyBorder="1" applyAlignment="1"/>
    <xf numFmtId="3" fontId="13" fillId="3" borderId="14" xfId="0" applyNumberFormat="1" applyFont="1" applyFill="1" applyBorder="1" applyAlignment="1"/>
    <xf numFmtId="3" fontId="13" fillId="4" borderId="14" xfId="0" applyNumberFormat="1" applyFont="1" applyFill="1" applyBorder="1" applyAlignment="1"/>
    <xf numFmtId="0" fontId="12" fillId="4" borderId="15" xfId="3" applyFill="1" applyBorder="1" applyAlignment="1" applyProtection="1">
      <alignment horizontal="left"/>
    </xf>
    <xf numFmtId="0" fontId="13" fillId="4" borderId="15" xfId="0" applyFont="1" applyFill="1" applyBorder="1" applyAlignment="1"/>
    <xf numFmtId="0" fontId="14" fillId="2" borderId="36" xfId="0" applyFont="1" applyFill="1" applyBorder="1" applyAlignment="1">
      <alignment horizontal="center"/>
    </xf>
    <xf numFmtId="0" fontId="14" fillId="2" borderId="19" xfId="0" applyFont="1" applyFill="1" applyBorder="1" applyAlignment="1">
      <alignment horizontal="center"/>
    </xf>
    <xf numFmtId="0" fontId="14" fillId="2" borderId="37" xfId="0" applyFont="1" applyFill="1" applyBorder="1" applyAlignment="1">
      <alignment horizontal="center"/>
    </xf>
    <xf numFmtId="0" fontId="14" fillId="0" borderId="36" xfId="0" applyFont="1" applyBorder="1" applyAlignment="1">
      <alignment horizontal="center" wrapText="1"/>
    </xf>
    <xf numFmtId="0" fontId="14" fillId="0" borderId="19" xfId="0" applyFont="1" applyBorder="1" applyAlignment="1">
      <alignment horizontal="center" wrapText="1"/>
    </xf>
    <xf numFmtId="0" fontId="14" fillId="0" borderId="37" xfId="0" applyFont="1" applyBorder="1" applyAlignment="1">
      <alignment horizontal="center" wrapText="1"/>
    </xf>
    <xf numFmtId="3" fontId="13" fillId="4" borderId="5" xfId="0" applyNumberFormat="1" applyFont="1" applyFill="1" applyBorder="1" applyAlignment="1"/>
    <xf numFmtId="0" fontId="14" fillId="4" borderId="21" xfId="0" applyFont="1" applyFill="1" applyBorder="1" applyAlignment="1"/>
    <xf numFmtId="0" fontId="13" fillId="4" borderId="14" xfId="0" applyFont="1" applyFill="1" applyBorder="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38100</xdr:colOff>
      <xdr:row>81</xdr:row>
      <xdr:rowOff>120015</xdr:rowOff>
    </xdr:from>
    <xdr:ext cx="6416040" cy="7652734"/>
    <xdr:sp macro="" textlink="">
      <xdr:nvSpPr>
        <xdr:cNvPr id="3" name="TextBox 2"/>
        <xdr:cNvSpPr txBox="1"/>
      </xdr:nvSpPr>
      <xdr:spPr>
        <a:xfrm>
          <a:off x="38100" y="16296640"/>
          <a:ext cx="6416040" cy="764286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latin typeface="+mn-lt"/>
              <a:ea typeface="+mn-ea"/>
              <a:cs typeface="+mn-cs"/>
            </a:rPr>
            <a:t>Benton PUD's CPA link is: </a:t>
          </a:r>
          <a:r>
            <a:rPr lang="en-US" sz="1100" u="sng">
              <a:solidFill>
                <a:schemeClr val="tx1"/>
              </a:solidFill>
              <a:latin typeface="+mn-lt"/>
              <a:ea typeface="+mn-ea"/>
              <a:cs typeface="+mn-cs"/>
              <a:hlinkClick xmlns:r="http://schemas.openxmlformats.org/officeDocument/2006/relationships" r:id=""/>
            </a:rPr>
            <a:t>http://www.bentonpud.org/images/site/Conservation_Potential_Assessment_2012-2013.pdf</a:t>
          </a:r>
          <a:endParaRPr lang="en-U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solidFill>
              <a:srgbClr val="0000CC"/>
            </a:solidFill>
          </a:endParaRPr>
        </a:p>
        <a:p>
          <a:r>
            <a:rPr lang="en-US"/>
            <a:t>Agriculture</a:t>
          </a:r>
          <a:r>
            <a:rPr lang="en-US" baseline="0"/>
            <a:t> - Scientific Irrigation Scheduling (SIS) is included in the biennial target.  The  total savings are reporting in the second year of the biennium for the incremental amount avove the baseline of 45,000 acres.</a:t>
          </a:r>
          <a:endParaRPr lang="en-US"/>
        </a:p>
      </xdr:txBody>
    </xdr:sp>
    <xdr:clientData/>
  </xdr:oneCellAnchor>
  <xdr:oneCellAnchor>
    <xdr:from>
      <xdr:col>1</xdr:col>
      <xdr:colOff>9525</xdr:colOff>
      <xdr:row>38</xdr:row>
      <xdr:rowOff>9525</xdr:rowOff>
    </xdr:from>
    <xdr:ext cx="6096000" cy="7227569"/>
    <xdr:sp macro="" textlink="">
      <xdr:nvSpPr>
        <xdr:cNvPr id="6" name="TextBox 5"/>
        <xdr:cNvSpPr txBox="1"/>
      </xdr:nvSpPr>
      <xdr:spPr>
        <a:xfrm>
          <a:off x="190500" y="8458200"/>
          <a:ext cx="6096000" cy="7227569"/>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a:t>Benton</a:t>
          </a:r>
          <a:r>
            <a:rPr lang="en-US" baseline="0"/>
            <a:t> PUD (District) completed  a Conservation Potential Assessment in June 2011 that complies with the utility analysis option provided for in WAC 194-37-070(6).   The District  adopted a Conservation Plan  and 2012-2021 targets by Benton PUD resolution #2146 dated November 8, 2011.  </a:t>
          </a:r>
          <a:r>
            <a:rPr lang="en-US" sz="1100" baseline="0">
              <a:solidFill>
                <a:schemeClr val="tx1"/>
              </a:solidFill>
              <a:latin typeface="+mn-lt"/>
              <a:ea typeface="+mn-ea"/>
              <a:cs typeface="+mn-cs"/>
            </a:rPr>
            <a:t> This 10 year potential was 120,722 MWh and 2012-2013 target was 24,144 MWh and was based on the Council's methodology and 5th power plan calculator.</a:t>
          </a:r>
          <a:endParaRPr lang="en-US" sz="1100">
            <a:solidFill>
              <a:schemeClr val="tx1"/>
            </a:solidFill>
            <a:latin typeface="+mn-lt"/>
            <a:ea typeface="+mn-ea"/>
            <a:cs typeface="+mn-cs"/>
          </a:endParaRPr>
        </a:p>
        <a:p>
          <a:endParaRPr lang="en-US" baseline="0"/>
        </a:p>
        <a:p>
          <a:r>
            <a:rPr lang="en-US" baseline="0"/>
            <a:t>In 2013 the District received clarification and direction from the Washington State Auditor's Office that  the SAO cannot audit against the 5th Power Plan.  The District revised its 2012-2021 conservation  potential and 2012-2013 biennial target based on the  June 2011 Conservation Potential Assessment.  Public notice and meeting were held on May 28, 2013 and  Commission resolution was passed revising the 10 year 2012-2021 Conservation Potential and 2012-2013 Biennial Target as shown above in the Planning section of this report.</a:t>
          </a:r>
        </a:p>
        <a:p>
          <a:endParaRPr lang="en-US" baseline="0"/>
        </a:p>
        <a:p>
          <a:endParaRPr lang="en-US"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99</xdr:row>
      <xdr:rowOff>0</xdr:rowOff>
    </xdr:from>
    <xdr:to>
      <xdr:col>5</xdr:col>
      <xdr:colOff>619108</xdr:colOff>
      <xdr:row>129</xdr:row>
      <xdr:rowOff>38100</xdr:rowOff>
    </xdr:to>
    <xdr:sp macro="" textlink="">
      <xdr:nvSpPr>
        <xdr:cNvPr id="2" name="TextBox 1"/>
        <xdr:cNvSpPr txBox="1"/>
      </xdr:nvSpPr>
      <xdr:spPr>
        <a:xfrm>
          <a:off x="182880" y="19324320"/>
          <a:ext cx="5545455"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6</xdr:col>
      <xdr:colOff>0</xdr:colOff>
      <xdr:row>99</xdr:row>
      <xdr:rowOff>0</xdr:rowOff>
    </xdr:from>
    <xdr:to>
      <xdr:col>12</xdr:col>
      <xdr:colOff>838224</xdr:colOff>
      <xdr:row>129</xdr:row>
      <xdr:rowOff>38100</xdr:rowOff>
    </xdr:to>
    <xdr:sp macro="" textlink="">
      <xdr:nvSpPr>
        <xdr:cNvPr id="3" name="TextBox 2"/>
        <xdr:cNvSpPr txBox="1"/>
      </xdr:nvSpPr>
      <xdr:spPr>
        <a:xfrm>
          <a:off x="6019800" y="19324320"/>
          <a:ext cx="5749290"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5</xdr:col>
      <xdr:colOff>523874</xdr:colOff>
      <xdr:row>0</xdr:row>
      <xdr:rowOff>161923</xdr:rowOff>
    </xdr:from>
    <xdr:to>
      <xdr:col>11</xdr:col>
      <xdr:colOff>1000125</xdr:colOff>
      <xdr:row>23</xdr:row>
      <xdr:rowOff>57149</xdr:rowOff>
    </xdr:to>
    <xdr:sp macro="" textlink="">
      <xdr:nvSpPr>
        <xdr:cNvPr id="4" name="TextBox 3"/>
        <xdr:cNvSpPr txBox="1"/>
      </xdr:nvSpPr>
      <xdr:spPr>
        <a:xfrm>
          <a:off x="5629274" y="161923"/>
          <a:ext cx="5191126" cy="400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Reporting Year:</a:t>
          </a:r>
          <a:endParaRPr lang="en-US" sz="1000">
            <a:solidFill>
              <a:schemeClr val="dk1"/>
            </a:solidFill>
            <a:effectLst/>
            <a:latin typeface="Arial" pitchFamily="34" charset="0"/>
            <a:ea typeface="+mn-ea"/>
            <a:cs typeface="Arial" pitchFamily="34" charset="0"/>
          </a:endParaRPr>
        </a:p>
        <a:p>
          <a:pPr>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2013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 only to certain utilities that are not growing and not buying new non-renewable resources.</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2013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xdr:twoCellAnchor>
    <xdr:from>
      <xdr:col>1</xdr:col>
      <xdr:colOff>2514600</xdr:colOff>
      <xdr:row>10</xdr:row>
      <xdr:rowOff>38100</xdr:rowOff>
    </xdr:from>
    <xdr:to>
      <xdr:col>2</xdr:col>
      <xdr:colOff>32279</xdr:colOff>
      <xdr:row>10</xdr:row>
      <xdr:rowOff>190500</xdr:rowOff>
    </xdr:to>
    <xdr:sp macro="" textlink="">
      <xdr:nvSpPr>
        <xdr:cNvPr id="5" name="Rectangle 4"/>
        <xdr:cNvSpPr/>
      </xdr:nvSpPr>
      <xdr:spPr>
        <a:xfrm>
          <a:off x="2764155" y="1973580"/>
          <a:ext cx="160020" cy="152400"/>
        </a:xfrm>
        <a:prstGeom prst="rect">
          <a:avLst/>
        </a:prstGeom>
        <a:solidFill>
          <a:schemeClr val="accent2"/>
        </a:solid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lang="en-US"/>
        </a:p>
      </xdr:txBody>
    </xdr:sp>
    <xdr:clientData/>
  </xdr:twoCellAnchor>
  <xdr:twoCellAnchor>
    <xdr:from>
      <xdr:col>1</xdr:col>
      <xdr:colOff>2505075</xdr:colOff>
      <xdr:row>11</xdr:row>
      <xdr:rowOff>38100</xdr:rowOff>
    </xdr:from>
    <xdr:to>
      <xdr:col>2</xdr:col>
      <xdr:colOff>6667</xdr:colOff>
      <xdr:row>11</xdr:row>
      <xdr:rowOff>190500</xdr:rowOff>
    </xdr:to>
    <xdr:sp macro="" textlink="">
      <xdr:nvSpPr>
        <xdr:cNvPr id="6" name="Rectangle 5"/>
        <xdr:cNvSpPr/>
      </xdr:nvSpPr>
      <xdr:spPr>
        <a:xfrm>
          <a:off x="2754630" y="2202180"/>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1</xdr:col>
      <xdr:colOff>2505075</xdr:colOff>
      <xdr:row>12</xdr:row>
      <xdr:rowOff>28575</xdr:rowOff>
    </xdr:from>
    <xdr:to>
      <xdr:col>2</xdr:col>
      <xdr:colOff>6667</xdr:colOff>
      <xdr:row>12</xdr:row>
      <xdr:rowOff>180975</xdr:rowOff>
    </xdr:to>
    <xdr:sp macro="" textlink="">
      <xdr:nvSpPr>
        <xdr:cNvPr id="7" name="Rectangle 6"/>
        <xdr:cNvSpPr/>
      </xdr:nvSpPr>
      <xdr:spPr>
        <a:xfrm>
          <a:off x="2754630" y="2413635"/>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urraym@bentonpu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81"/>
  <sheetViews>
    <sheetView tabSelected="1" zoomScale="90" zoomScaleNormal="90" zoomScaleSheetLayoutView="100" workbookViewId="0">
      <selection activeCell="A78" sqref="A78"/>
    </sheetView>
  </sheetViews>
  <sheetFormatPr defaultRowHeight="12.75" x14ac:dyDescent="0.2"/>
  <cols>
    <col min="1" max="1" width="2.7109375" style="1" customWidth="1"/>
    <col min="2" max="2" width="24.5703125" style="1" customWidth="1"/>
    <col min="3" max="3" width="16.7109375" style="1" customWidth="1"/>
    <col min="4" max="4" width="17.140625" style="1" customWidth="1"/>
    <col min="5" max="5" width="16" style="1" customWidth="1"/>
    <col min="6" max="6" width="17.140625" style="1" customWidth="1"/>
    <col min="7" max="7" width="13" style="1" customWidth="1"/>
    <col min="8" max="8" width="12.5703125" style="1" customWidth="1"/>
    <col min="9" max="9" width="12.28515625" style="1" customWidth="1"/>
    <col min="10" max="10" width="12.5703125" style="1" customWidth="1"/>
    <col min="11" max="16384" width="9.140625" style="1"/>
  </cols>
  <sheetData>
    <row r="1" spans="1:8" s="8" customFormat="1" ht="17.45" customHeight="1" x14ac:dyDescent="0.4">
      <c r="B1" s="102" t="s">
        <v>51</v>
      </c>
    </row>
    <row r="2" spans="1:8" s="107" customFormat="1" ht="17.25" customHeight="1" x14ac:dyDescent="0.35">
      <c r="B2" s="113"/>
    </row>
    <row r="3" spans="1:8" ht="14.25" customHeight="1" x14ac:dyDescent="0.2">
      <c r="B3" s="2" t="s">
        <v>5</v>
      </c>
      <c r="C3" s="121" t="str">
        <f>'Renewables Report'!C3:E3</f>
        <v>PUD #1 OF BENTON COUNTY</v>
      </c>
      <c r="D3" s="121"/>
      <c r="E3" s="121"/>
    </row>
    <row r="4" spans="1:8" ht="15" customHeight="1" x14ac:dyDescent="0.2">
      <c r="B4" s="3" t="s">
        <v>0</v>
      </c>
      <c r="C4" s="122" t="s">
        <v>79</v>
      </c>
      <c r="D4" s="123"/>
      <c r="E4" s="123"/>
      <c r="F4" s="17"/>
    </row>
    <row r="5" spans="1:8" ht="15" customHeight="1" x14ac:dyDescent="0.2">
      <c r="B5" s="5" t="s">
        <v>63</v>
      </c>
      <c r="C5" s="124" t="str">
        <f>'Renewables Report'!C5:E5</f>
        <v>Mike Murray/Power Management</v>
      </c>
      <c r="D5" s="123"/>
      <c r="E5" s="123"/>
      <c r="F5" s="8"/>
    </row>
    <row r="6" spans="1:8" ht="15" customHeight="1" x14ac:dyDescent="0.2">
      <c r="B6" s="5" t="s">
        <v>2</v>
      </c>
      <c r="C6" s="123" t="str">
        <f>'Renewables Report'!C6:E6</f>
        <v>(509)585-5362</v>
      </c>
      <c r="D6" s="123"/>
      <c r="E6" s="123"/>
      <c r="F6" s="8"/>
    </row>
    <row r="7" spans="1:8" ht="15" customHeight="1" x14ac:dyDescent="0.2">
      <c r="B7" s="5" t="s">
        <v>3</v>
      </c>
      <c r="C7" s="125" t="str">
        <f>'Renewables Report'!C7:E7</f>
        <v>murraym@bentonpud.org</v>
      </c>
      <c r="D7" s="126"/>
      <c r="E7" s="126"/>
      <c r="F7" s="8"/>
    </row>
    <row r="8" spans="1:8" ht="15" customHeight="1" thickBot="1" x14ac:dyDescent="0.25">
      <c r="B8" s="8"/>
      <c r="C8" s="8"/>
      <c r="D8" s="8"/>
      <c r="E8" s="8"/>
      <c r="F8" s="8"/>
    </row>
    <row r="9" spans="1:8" s="8" customFormat="1" ht="13.5" customHeight="1" thickTop="1" x14ac:dyDescent="0.2">
      <c r="B9" s="117" t="s">
        <v>49</v>
      </c>
      <c r="C9" s="117"/>
      <c r="D9" s="117"/>
      <c r="E9" s="117"/>
      <c r="F9" s="117"/>
    </row>
    <row r="10" spans="1:8" s="8" customFormat="1" ht="12.75" customHeight="1" x14ac:dyDescent="0.2">
      <c r="B10" s="3"/>
      <c r="C10" s="118" t="s">
        <v>39</v>
      </c>
      <c r="D10" s="119"/>
      <c r="E10" s="1"/>
      <c r="F10" s="1"/>
    </row>
    <row r="11" spans="1:8" ht="52.5" customHeight="1" x14ac:dyDescent="0.2">
      <c r="B11" s="2"/>
      <c r="C11" s="53" t="s">
        <v>6</v>
      </c>
      <c r="D11" s="53" t="s">
        <v>61</v>
      </c>
    </row>
    <row r="12" spans="1:8" ht="15" customHeight="1" x14ac:dyDescent="0.2">
      <c r="B12" s="2" t="s">
        <v>8</v>
      </c>
      <c r="C12" s="54">
        <f>19.34*8760</f>
        <v>169418.4</v>
      </c>
      <c r="D12" s="54">
        <f>3.08*8760</f>
        <v>26980.799999999999</v>
      </c>
      <c r="E12" s="108"/>
      <c r="H12" s="106"/>
    </row>
    <row r="13" spans="1:8" ht="15" customHeight="1" thickBot="1" x14ac:dyDescent="0.25">
      <c r="B13" s="8"/>
      <c r="C13" s="8"/>
      <c r="D13" s="8"/>
      <c r="E13" s="8"/>
      <c r="F13" s="8"/>
    </row>
    <row r="14" spans="1:8" ht="13.5" customHeight="1" thickTop="1" x14ac:dyDescent="0.2">
      <c r="B14" s="120" t="s">
        <v>4</v>
      </c>
      <c r="C14" s="120"/>
      <c r="D14" s="120"/>
      <c r="E14" s="120"/>
      <c r="F14" s="120"/>
    </row>
    <row r="15" spans="1:8" ht="15" customHeight="1" x14ac:dyDescent="0.2">
      <c r="A15" s="8"/>
      <c r="B15" s="19"/>
      <c r="C15" s="119" t="s">
        <v>59</v>
      </c>
      <c r="D15" s="119"/>
    </row>
    <row r="16" spans="1:8" ht="45" customHeight="1" x14ac:dyDescent="0.2">
      <c r="A16" s="8"/>
      <c r="B16" s="20" t="s">
        <v>50</v>
      </c>
      <c r="C16" s="18" t="s">
        <v>9</v>
      </c>
      <c r="D16" s="18" t="s">
        <v>10</v>
      </c>
    </row>
    <row r="17" spans="1:9" ht="15" customHeight="1" x14ac:dyDescent="0.2">
      <c r="A17" s="8"/>
      <c r="B17" s="39" t="s">
        <v>11</v>
      </c>
      <c r="C17" s="73">
        <f>2988209/1000</f>
        <v>2988.2089999999998</v>
      </c>
      <c r="D17" s="74">
        <f>1185089+40352+18570</f>
        <v>1244011</v>
      </c>
      <c r="E17" s="109"/>
      <c r="F17" s="109"/>
      <c r="G17" s="109"/>
      <c r="H17" s="109"/>
      <c r="I17" s="107"/>
    </row>
    <row r="18" spans="1:9" ht="15" customHeight="1" x14ac:dyDescent="0.2">
      <c r="A18" s="8"/>
      <c r="B18" s="39" t="s">
        <v>12</v>
      </c>
      <c r="C18" s="73">
        <f>(4712486/1000)+(3892840/1000)+63.734+383.735</f>
        <v>9052.7950000000019</v>
      </c>
      <c r="D18" s="74">
        <v>2116704.4900000002</v>
      </c>
      <c r="E18" s="109"/>
      <c r="F18" s="107"/>
      <c r="G18" s="107"/>
      <c r="H18" s="107"/>
    </row>
    <row r="19" spans="1:9" ht="15" customHeight="1" x14ac:dyDescent="0.2">
      <c r="A19" s="8"/>
      <c r="B19" s="39" t="s">
        <v>13</v>
      </c>
      <c r="C19" s="73"/>
      <c r="D19" s="74"/>
      <c r="E19" s="109"/>
      <c r="F19" s="107"/>
      <c r="G19" s="107"/>
      <c r="H19" s="107"/>
    </row>
    <row r="20" spans="1:9" ht="15" customHeight="1" x14ac:dyDescent="0.2">
      <c r="A20" s="8"/>
      <c r="B20" s="39" t="s">
        <v>14</v>
      </c>
      <c r="C20" s="111"/>
      <c r="D20" s="74">
        <v>323174.59000000003</v>
      </c>
      <c r="E20" s="109"/>
      <c r="F20" s="107"/>
      <c r="G20" s="107"/>
      <c r="H20" s="107"/>
    </row>
    <row r="21" spans="1:9" ht="15" customHeight="1" x14ac:dyDescent="0.2">
      <c r="A21" s="8"/>
      <c r="B21" s="39" t="s">
        <v>42</v>
      </c>
      <c r="C21" s="73"/>
      <c r="D21" s="74"/>
      <c r="E21" s="109"/>
      <c r="F21" s="107"/>
      <c r="G21" s="107"/>
      <c r="H21" s="107"/>
    </row>
    <row r="22" spans="1:9" ht="15" customHeight="1" x14ac:dyDescent="0.2">
      <c r="A22" s="8"/>
      <c r="B22" s="40" t="s">
        <v>43</v>
      </c>
      <c r="C22" s="73"/>
      <c r="D22" s="74"/>
    </row>
    <row r="23" spans="1:9" ht="15" customHeight="1" x14ac:dyDescent="0.2">
      <c r="A23" s="8"/>
      <c r="B23" s="40" t="s">
        <v>7</v>
      </c>
      <c r="C23" s="110">
        <f>0.418*8760</f>
        <v>3661.68</v>
      </c>
      <c r="D23" s="74"/>
    </row>
    <row r="24" spans="1:9" ht="15" customHeight="1" x14ac:dyDescent="0.2">
      <c r="A24" s="8"/>
      <c r="B24" s="45"/>
      <c r="C24" s="75"/>
      <c r="D24" s="74"/>
      <c r="E24" s="108"/>
      <c r="F24" s="108"/>
      <c r="G24" s="108"/>
      <c r="H24" s="108"/>
      <c r="I24" s="108"/>
    </row>
    <row r="25" spans="1:9" ht="15" customHeight="1" x14ac:dyDescent="0.2">
      <c r="A25" s="8"/>
      <c r="B25" s="45"/>
      <c r="C25" s="75"/>
      <c r="D25" s="74"/>
      <c r="E25" s="108"/>
      <c r="F25" s="108"/>
      <c r="G25" s="108"/>
      <c r="H25" s="108"/>
      <c r="I25" s="108"/>
    </row>
    <row r="26" spans="1:9" ht="15" customHeight="1" x14ac:dyDescent="0.2">
      <c r="A26" s="8"/>
      <c r="B26" s="45"/>
      <c r="C26" s="75"/>
      <c r="D26" s="74"/>
    </row>
    <row r="27" spans="1:9" ht="15" customHeight="1" x14ac:dyDescent="0.2">
      <c r="A27" s="8"/>
      <c r="B27" s="45"/>
      <c r="C27" s="75"/>
      <c r="D27" s="74"/>
    </row>
    <row r="28" spans="1:9" ht="40.15" customHeight="1" x14ac:dyDescent="0.2">
      <c r="A28" s="8"/>
      <c r="B28" s="41" t="s">
        <v>44</v>
      </c>
      <c r="C28" s="76"/>
      <c r="D28" s="77"/>
    </row>
    <row r="29" spans="1:9" ht="15" customHeight="1" x14ac:dyDescent="0.2">
      <c r="A29" s="8"/>
      <c r="B29" s="81"/>
      <c r="C29" s="78"/>
      <c r="D29" s="74"/>
    </row>
    <row r="30" spans="1:9" ht="15" customHeight="1" x14ac:dyDescent="0.2">
      <c r="A30" s="8"/>
      <c r="B30" s="81"/>
      <c r="C30" s="79"/>
      <c r="D30" s="74"/>
    </row>
    <row r="31" spans="1:9" ht="15" customHeight="1" x14ac:dyDescent="0.2">
      <c r="A31" s="8"/>
      <c r="B31" s="81"/>
      <c r="C31" s="79"/>
      <c r="D31" s="74"/>
    </row>
    <row r="32" spans="1:9" ht="15" customHeight="1" x14ac:dyDescent="0.2">
      <c r="A32" s="8"/>
      <c r="B32" s="81"/>
      <c r="C32" s="79"/>
      <c r="D32" s="74"/>
    </row>
    <row r="33" spans="1:6" ht="15" customHeight="1" x14ac:dyDescent="0.2">
      <c r="A33" s="8"/>
      <c r="B33" s="81"/>
      <c r="C33" s="80"/>
      <c r="D33" s="74"/>
    </row>
    <row r="34" spans="1:6" ht="15" customHeight="1" x14ac:dyDescent="0.2">
      <c r="B34" s="42" t="s">
        <v>8</v>
      </c>
      <c r="C34" s="38">
        <f>SUM(C17:C27)</f>
        <v>15702.684000000001</v>
      </c>
      <c r="D34" s="112">
        <f>SUM(D17:D33)</f>
        <v>3683890.08</v>
      </c>
    </row>
    <row r="35" spans="1:6" ht="15" customHeight="1" x14ac:dyDescent="0.2">
      <c r="B35" s="21"/>
      <c r="C35" s="22"/>
      <c r="D35" s="23"/>
    </row>
    <row r="36" spans="1:6" s="8" customFormat="1" ht="15" customHeight="1" x14ac:dyDescent="0.2">
      <c r="B36" s="2" t="s">
        <v>5</v>
      </c>
      <c r="C36" s="52" t="str">
        <f>C3</f>
        <v>PUD #1 OF BENTON COUNTY</v>
      </c>
      <c r="D36" s="52"/>
    </row>
    <row r="37" spans="1:6" s="8" customFormat="1" ht="21" customHeight="1" x14ac:dyDescent="0.2">
      <c r="B37" s="2"/>
      <c r="C37" s="6"/>
      <c r="D37" s="6"/>
    </row>
    <row r="38" spans="1:6" s="24" customFormat="1" ht="19.149999999999999" customHeight="1" x14ac:dyDescent="0.25">
      <c r="B38" s="131" t="s">
        <v>80</v>
      </c>
      <c r="C38" s="131"/>
      <c r="D38" s="131"/>
      <c r="E38" s="131"/>
      <c r="F38" s="131"/>
    </row>
    <row r="39" spans="1:6" ht="15" customHeight="1" x14ac:dyDescent="0.2">
      <c r="B39" s="129"/>
      <c r="C39" s="129"/>
      <c r="D39" s="129"/>
      <c r="E39" s="129"/>
      <c r="F39" s="129"/>
    </row>
    <row r="40" spans="1:6" ht="15" customHeight="1" x14ac:dyDescent="0.2">
      <c r="B40" s="59"/>
      <c r="C40" s="60"/>
      <c r="D40" s="60"/>
      <c r="E40" s="60"/>
      <c r="F40" s="60"/>
    </row>
    <row r="41" spans="1:6" ht="15" customHeight="1" x14ac:dyDescent="0.2">
      <c r="B41" s="59"/>
      <c r="C41" s="60"/>
      <c r="D41" s="60"/>
      <c r="E41" s="60"/>
      <c r="F41" s="60"/>
    </row>
    <row r="42" spans="1:6" ht="15" customHeight="1" x14ac:dyDescent="0.2">
      <c r="B42" s="59"/>
      <c r="C42" s="60"/>
      <c r="D42" s="60"/>
      <c r="E42" s="60"/>
      <c r="F42" s="60"/>
    </row>
    <row r="43" spans="1:6" ht="15" customHeight="1" x14ac:dyDescent="0.2">
      <c r="B43" s="59"/>
      <c r="C43" s="60"/>
      <c r="D43" s="60"/>
      <c r="E43" s="60"/>
      <c r="F43" s="60"/>
    </row>
    <row r="44" spans="1:6" ht="15" customHeight="1" x14ac:dyDescent="0.2">
      <c r="B44" s="59"/>
      <c r="C44" s="60"/>
      <c r="D44" s="60"/>
      <c r="E44" s="60"/>
      <c r="F44" s="60"/>
    </row>
    <row r="45" spans="1:6" ht="15" customHeight="1" x14ac:dyDescent="0.2">
      <c r="B45" s="59"/>
      <c r="C45" s="60"/>
      <c r="D45" s="60"/>
      <c r="E45" s="60"/>
      <c r="F45" s="60"/>
    </row>
    <row r="46" spans="1:6" ht="15" customHeight="1" x14ac:dyDescent="0.2">
      <c r="B46" s="59"/>
      <c r="C46" s="60"/>
      <c r="D46" s="60"/>
      <c r="E46" s="60"/>
      <c r="F46" s="60"/>
    </row>
    <row r="47" spans="1:6" ht="15" customHeight="1" x14ac:dyDescent="0.2">
      <c r="B47" s="59"/>
      <c r="C47" s="60"/>
      <c r="D47" s="60"/>
      <c r="E47" s="60"/>
      <c r="F47" s="60"/>
    </row>
    <row r="48" spans="1:6" ht="15" customHeight="1" x14ac:dyDescent="0.2">
      <c r="B48" s="59"/>
      <c r="C48" s="60"/>
      <c r="D48" s="60"/>
      <c r="E48" s="60"/>
      <c r="F48" s="60"/>
    </row>
    <row r="49" spans="2:6" ht="15" customHeight="1" x14ac:dyDescent="0.2">
      <c r="B49" s="59"/>
      <c r="C49" s="60"/>
      <c r="D49" s="60"/>
      <c r="E49" s="60"/>
      <c r="F49" s="60"/>
    </row>
    <row r="50" spans="2:6" ht="15" customHeight="1" x14ac:dyDescent="0.2">
      <c r="B50" s="59"/>
      <c r="C50" s="60"/>
      <c r="D50" s="60"/>
      <c r="E50" s="60"/>
      <c r="F50" s="60"/>
    </row>
    <row r="51" spans="2:6" ht="15" customHeight="1" x14ac:dyDescent="0.2">
      <c r="B51" s="59"/>
      <c r="C51" s="60"/>
      <c r="D51" s="60"/>
      <c r="E51" s="60"/>
      <c r="F51" s="60"/>
    </row>
    <row r="52" spans="2:6" ht="15" customHeight="1" x14ac:dyDescent="0.2">
      <c r="B52" s="59"/>
      <c r="C52" s="60"/>
      <c r="D52" s="60"/>
      <c r="E52" s="60"/>
      <c r="F52" s="60"/>
    </row>
    <row r="53" spans="2:6" ht="15" customHeight="1" x14ac:dyDescent="0.2">
      <c r="B53" s="59"/>
      <c r="C53" s="60"/>
      <c r="D53" s="60"/>
      <c r="E53" s="60"/>
      <c r="F53" s="60"/>
    </row>
    <row r="54" spans="2:6" ht="15" customHeight="1" x14ac:dyDescent="0.2">
      <c r="B54" s="59"/>
      <c r="C54" s="60"/>
      <c r="D54" s="60"/>
      <c r="E54" s="60"/>
      <c r="F54" s="60"/>
    </row>
    <row r="55" spans="2:6" ht="15" customHeight="1" x14ac:dyDescent="0.2">
      <c r="B55" s="59"/>
      <c r="C55" s="60"/>
      <c r="D55" s="60"/>
      <c r="E55" s="60"/>
      <c r="F55" s="60"/>
    </row>
    <row r="56" spans="2:6" ht="15" customHeight="1" x14ac:dyDescent="0.2">
      <c r="B56" s="59"/>
      <c r="C56" s="60"/>
      <c r="D56" s="60"/>
      <c r="E56" s="60"/>
      <c r="F56" s="60"/>
    </row>
    <row r="57" spans="2:6" ht="15" customHeight="1" x14ac:dyDescent="0.2">
      <c r="B57" s="59"/>
      <c r="C57" s="60"/>
      <c r="D57" s="60"/>
      <c r="E57" s="60"/>
      <c r="F57" s="60"/>
    </row>
    <row r="58" spans="2:6" ht="15" customHeight="1" x14ac:dyDescent="0.2">
      <c r="B58" s="59"/>
      <c r="C58" s="60"/>
      <c r="D58" s="60"/>
      <c r="E58" s="60"/>
      <c r="F58" s="60"/>
    </row>
    <row r="59" spans="2:6" ht="15" customHeight="1" x14ac:dyDescent="0.2">
      <c r="B59" s="59"/>
      <c r="C59" s="60"/>
      <c r="D59" s="60"/>
      <c r="E59" s="60"/>
      <c r="F59" s="60"/>
    </row>
    <row r="60" spans="2:6" ht="15" customHeight="1" x14ac:dyDescent="0.2">
      <c r="B60" s="129"/>
      <c r="C60" s="129"/>
      <c r="D60" s="129"/>
      <c r="E60" s="129"/>
      <c r="F60" s="129"/>
    </row>
    <row r="61" spans="2:6" ht="15" customHeight="1" x14ac:dyDescent="0.2">
      <c r="B61" s="129"/>
      <c r="C61" s="129"/>
      <c r="D61" s="129"/>
      <c r="E61" s="129"/>
      <c r="F61" s="129"/>
    </row>
    <row r="62" spans="2:6" ht="15" customHeight="1" x14ac:dyDescent="0.2">
      <c r="B62" s="59"/>
      <c r="C62" s="59"/>
      <c r="D62" s="59"/>
      <c r="E62" s="59"/>
      <c r="F62" s="59"/>
    </row>
    <row r="63" spans="2:6" ht="15" customHeight="1" x14ac:dyDescent="0.2">
      <c r="B63" s="59"/>
      <c r="C63" s="59"/>
      <c r="D63" s="59"/>
      <c r="E63" s="59"/>
      <c r="F63" s="59"/>
    </row>
    <row r="64" spans="2:6" ht="15" customHeight="1" x14ac:dyDescent="0.2">
      <c r="B64" s="59"/>
      <c r="C64" s="59"/>
      <c r="D64" s="59"/>
      <c r="E64" s="59"/>
      <c r="F64" s="59"/>
    </row>
    <row r="65" spans="1:6" ht="15" customHeight="1" x14ac:dyDescent="0.2">
      <c r="B65" s="59"/>
      <c r="C65" s="59"/>
      <c r="D65" s="59"/>
      <c r="E65" s="59"/>
      <c r="F65" s="59"/>
    </row>
    <row r="66" spans="1:6" ht="15" customHeight="1" x14ac:dyDescent="0.2">
      <c r="B66" s="59"/>
      <c r="C66" s="59"/>
      <c r="D66" s="59"/>
      <c r="E66" s="59"/>
      <c r="F66" s="59"/>
    </row>
    <row r="67" spans="1:6" ht="15" customHeight="1" x14ac:dyDescent="0.2">
      <c r="B67" s="59"/>
      <c r="C67" s="59"/>
      <c r="D67" s="59"/>
      <c r="E67" s="59"/>
      <c r="F67" s="59"/>
    </row>
    <row r="68" spans="1:6" ht="15" customHeight="1" x14ac:dyDescent="0.2">
      <c r="B68" s="59"/>
      <c r="C68" s="59"/>
      <c r="D68" s="59"/>
      <c r="E68" s="59"/>
      <c r="F68" s="59"/>
    </row>
    <row r="69" spans="1:6" ht="15" customHeight="1" x14ac:dyDescent="0.2">
      <c r="B69" s="59"/>
      <c r="C69" s="59"/>
      <c r="D69" s="59"/>
      <c r="E69" s="59"/>
      <c r="F69" s="59"/>
    </row>
    <row r="70" spans="1:6" ht="15" customHeight="1" x14ac:dyDescent="0.2">
      <c r="B70" s="59"/>
      <c r="C70" s="59"/>
      <c r="D70" s="59"/>
      <c r="E70" s="59"/>
      <c r="F70" s="59"/>
    </row>
    <row r="71" spans="1:6" ht="15" customHeight="1" x14ac:dyDescent="0.2">
      <c r="B71" s="59"/>
      <c r="C71" s="59"/>
      <c r="D71" s="59"/>
      <c r="E71" s="59"/>
      <c r="F71" s="59"/>
    </row>
    <row r="72" spans="1:6" ht="15" customHeight="1" x14ac:dyDescent="0.2">
      <c r="B72" s="129"/>
      <c r="C72" s="129"/>
      <c r="D72" s="129"/>
      <c r="E72" s="129"/>
      <c r="F72" s="129"/>
    </row>
    <row r="73" spans="1:6" ht="15" customHeight="1" x14ac:dyDescent="0.2">
      <c r="B73" s="129"/>
      <c r="C73" s="129"/>
      <c r="D73" s="129"/>
      <c r="E73" s="129"/>
      <c r="F73" s="129"/>
    </row>
    <row r="74" spans="1:6" ht="15" customHeight="1" x14ac:dyDescent="0.2">
      <c r="B74" s="129"/>
      <c r="C74" s="129"/>
      <c r="D74" s="129"/>
      <c r="E74" s="129"/>
      <c r="F74" s="129"/>
    </row>
    <row r="75" spans="1:6" s="8" customFormat="1" ht="15" customHeight="1" x14ac:dyDescent="0.2">
      <c r="B75" s="129"/>
      <c r="C75" s="129"/>
      <c r="D75" s="129"/>
      <c r="E75" s="129"/>
      <c r="F75" s="129"/>
    </row>
    <row r="76" spans="1:6" s="8" customFormat="1" ht="15" customHeight="1" x14ac:dyDescent="0.2">
      <c r="B76" s="130"/>
      <c r="C76" s="130"/>
      <c r="D76" s="130"/>
      <c r="E76" s="130"/>
      <c r="F76" s="130"/>
    </row>
    <row r="77" spans="1:6" s="8" customFormat="1" ht="15" customHeight="1" x14ac:dyDescent="0.2">
      <c r="B77" s="61"/>
      <c r="C77" s="61"/>
      <c r="D77" s="61"/>
      <c r="E77" s="61"/>
      <c r="F77" s="61"/>
    </row>
    <row r="78" spans="1:6" s="8" customFormat="1" ht="15" customHeight="1" x14ac:dyDescent="0.2">
      <c r="B78" s="116"/>
      <c r="C78" s="116"/>
      <c r="D78" s="116"/>
      <c r="E78" s="116"/>
      <c r="F78" s="116"/>
    </row>
    <row r="79" spans="1:6" ht="15" customHeight="1" x14ac:dyDescent="0.25">
      <c r="A79" s="2"/>
      <c r="B79" s="2" t="s">
        <v>5</v>
      </c>
      <c r="C79" s="127" t="str">
        <f>C36</f>
        <v>PUD #1 OF BENTON COUNTY</v>
      </c>
      <c r="D79" s="128"/>
      <c r="E79" s="82"/>
      <c r="F79" s="82"/>
    </row>
    <row r="80" spans="1:6" x14ac:dyDescent="0.2">
      <c r="A80" s="2"/>
      <c r="B80" s="2"/>
      <c r="C80" s="6"/>
      <c r="D80" s="6"/>
      <c r="E80" s="6"/>
      <c r="F80" s="6"/>
    </row>
    <row r="81" spans="2:2" x14ac:dyDescent="0.2">
      <c r="B81" s="12" t="s">
        <v>40</v>
      </c>
    </row>
  </sheetData>
  <mergeCells count="19">
    <mergeCell ref="C79:D79"/>
    <mergeCell ref="B60:F60"/>
    <mergeCell ref="B75:F75"/>
    <mergeCell ref="B76:F76"/>
    <mergeCell ref="B38:F38"/>
    <mergeCell ref="B39:F39"/>
    <mergeCell ref="B73:F73"/>
    <mergeCell ref="B74:F74"/>
    <mergeCell ref="B61:F61"/>
    <mergeCell ref="B72:F72"/>
    <mergeCell ref="B9:F9"/>
    <mergeCell ref="C10:D10"/>
    <mergeCell ref="B14:F14"/>
    <mergeCell ref="C15:D15"/>
    <mergeCell ref="C3:E3"/>
    <mergeCell ref="C4:E4"/>
    <mergeCell ref="C5:E5"/>
    <mergeCell ref="C6:E6"/>
    <mergeCell ref="C7:E7"/>
  </mergeCells>
  <pageMargins left="0.7" right="0.7" top="0.75" bottom="0.75" header="0.3" footer="0.3"/>
  <pageSetup scale="84" fitToHeight="0" orientation="portrait" r:id="rId1"/>
  <rowBreaks count="2" manualBreakCount="2">
    <brk id="34" max="16383" man="1"/>
    <brk id="7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130"/>
  <sheetViews>
    <sheetView topLeftCell="A83" zoomScale="90" zoomScaleNormal="90" zoomScaleSheetLayoutView="100" workbookViewId="0">
      <selection activeCell="A96" sqref="A96:XFD96"/>
    </sheetView>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6.5703125" style="1" customWidth="1"/>
    <col min="13" max="13" width="18.42578125" style="1" customWidth="1"/>
    <col min="14" max="14" width="10.5703125" style="1" customWidth="1"/>
    <col min="15" max="15" width="10.7109375" style="1" customWidth="1"/>
    <col min="16" max="16384" width="9.140625" style="1"/>
  </cols>
  <sheetData>
    <row r="1" spans="2:32" s="8" customFormat="1" ht="19.5" x14ac:dyDescent="0.4">
      <c r="B1" s="103" t="s">
        <v>73</v>
      </c>
      <c r="AA1" s="95" t="s">
        <v>65</v>
      </c>
      <c r="AF1" s="89"/>
    </row>
    <row r="2" spans="2:32" s="107" customFormat="1" ht="25.5" x14ac:dyDescent="0.35">
      <c r="B2" s="113"/>
      <c r="AA2" s="114"/>
      <c r="AF2" s="115"/>
    </row>
    <row r="3" spans="2:32" ht="15" customHeight="1" x14ac:dyDescent="0.2">
      <c r="B3" s="2" t="s">
        <v>5</v>
      </c>
      <c r="C3" s="121" t="s">
        <v>74</v>
      </c>
      <c r="D3" s="157"/>
      <c r="E3" s="157"/>
      <c r="G3" s="6"/>
      <c r="H3" s="8"/>
      <c r="I3" s="118"/>
      <c r="J3" s="118"/>
      <c r="AA3" s="96" t="s">
        <v>66</v>
      </c>
      <c r="AF3" s="87"/>
    </row>
    <row r="4" spans="2:32" ht="15" customHeight="1" thickBot="1" x14ac:dyDescent="0.3">
      <c r="B4" s="3" t="s">
        <v>0</v>
      </c>
      <c r="C4" s="122" t="s">
        <v>79</v>
      </c>
      <c r="D4" s="123"/>
      <c r="E4" s="123"/>
      <c r="F4" s="4"/>
      <c r="G4" s="93"/>
      <c r="H4" s="94"/>
      <c r="I4" s="94"/>
      <c r="J4" s="94"/>
      <c r="AA4" s="96" t="s">
        <v>67</v>
      </c>
      <c r="AF4" s="88"/>
    </row>
    <row r="5" spans="2:32" ht="15" customHeight="1" x14ac:dyDescent="0.2">
      <c r="B5" s="5" t="s">
        <v>1</v>
      </c>
      <c r="C5" s="123" t="s">
        <v>75</v>
      </c>
      <c r="D5" s="158"/>
      <c r="E5" s="158"/>
      <c r="F5" s="7"/>
    </row>
    <row r="6" spans="2:32" ht="15" customHeight="1" x14ac:dyDescent="0.2">
      <c r="B6" s="5" t="s">
        <v>2</v>
      </c>
      <c r="C6" s="123" t="s">
        <v>76</v>
      </c>
      <c r="D6" s="158"/>
      <c r="E6" s="158"/>
      <c r="F6" s="7"/>
    </row>
    <row r="7" spans="2:32" ht="15" customHeight="1" x14ac:dyDescent="0.2">
      <c r="B7" s="5" t="s">
        <v>3</v>
      </c>
      <c r="C7" s="148" t="s">
        <v>77</v>
      </c>
      <c r="D7" s="149"/>
      <c r="E7" s="149"/>
      <c r="F7" s="7"/>
    </row>
    <row r="8" spans="2:32" ht="15" customHeight="1" x14ac:dyDescent="0.2">
      <c r="B8" s="5"/>
      <c r="C8" s="86"/>
      <c r="D8" s="29"/>
      <c r="E8" s="29"/>
      <c r="F8" s="7"/>
    </row>
    <row r="9" spans="2:32" ht="15" customHeight="1" x14ac:dyDescent="0.2">
      <c r="B9" s="5"/>
      <c r="C9" s="150" t="s">
        <v>64</v>
      </c>
      <c r="D9" s="151"/>
      <c r="E9" s="152"/>
      <c r="F9" s="7"/>
    </row>
    <row r="10" spans="2:32" ht="15" customHeight="1" x14ac:dyDescent="0.2">
      <c r="B10" s="5"/>
      <c r="C10" s="86"/>
      <c r="D10" s="29"/>
      <c r="E10" s="29"/>
      <c r="F10" s="7"/>
    </row>
    <row r="11" spans="2:32" s="90" customFormat="1" ht="18" customHeight="1" x14ac:dyDescent="0.25">
      <c r="B11" s="101"/>
      <c r="C11" s="96" t="s">
        <v>71</v>
      </c>
      <c r="D11" s="91"/>
      <c r="E11" s="91"/>
      <c r="F11" s="92"/>
    </row>
    <row r="12" spans="2:32" ht="17.45" customHeight="1" x14ac:dyDescent="0.2">
      <c r="B12" s="101"/>
      <c r="C12" s="96" t="s">
        <v>66</v>
      </c>
      <c r="D12" s="29"/>
      <c r="E12" s="29"/>
      <c r="F12" s="7"/>
    </row>
    <row r="13" spans="2:32" ht="15.6" customHeight="1" x14ac:dyDescent="0.2">
      <c r="B13" s="101"/>
      <c r="C13" s="96" t="s">
        <v>70</v>
      </c>
      <c r="D13" s="29"/>
      <c r="E13" s="29"/>
      <c r="F13" s="7"/>
    </row>
    <row r="14" spans="2:32" ht="15" customHeight="1" x14ac:dyDescent="0.2">
      <c r="B14" s="29"/>
      <c r="C14" s="29"/>
      <c r="D14" s="29"/>
      <c r="E14" s="29"/>
      <c r="F14" s="29"/>
      <c r="J14" s="8"/>
      <c r="K14" s="8"/>
      <c r="L14" s="8"/>
    </row>
    <row r="15" spans="2:32" ht="15" customHeight="1" x14ac:dyDescent="0.2">
      <c r="B15" s="100"/>
      <c r="C15" s="153" t="s">
        <v>57</v>
      </c>
      <c r="D15" s="154"/>
      <c r="E15" s="155"/>
      <c r="F15" s="9"/>
      <c r="G15" s="10"/>
      <c r="H15" s="10"/>
      <c r="I15" s="8"/>
      <c r="J15" s="118"/>
      <c r="K15" s="118"/>
      <c r="L15" s="118"/>
    </row>
    <row r="16" spans="2:32" ht="17.45" customHeight="1" x14ac:dyDescent="0.2">
      <c r="B16" s="144" t="s">
        <v>16</v>
      </c>
      <c r="C16" s="144"/>
      <c r="D16" s="156">
        <v>1648362</v>
      </c>
      <c r="E16" s="156"/>
      <c r="G16" s="144"/>
      <c r="H16" s="144"/>
      <c r="I16" s="144"/>
      <c r="J16" s="144"/>
      <c r="K16" s="144"/>
      <c r="L16" s="83"/>
      <c r="M16" s="25"/>
      <c r="N16" s="25"/>
    </row>
    <row r="17" spans="2:32" ht="16.899999999999999" customHeight="1" x14ac:dyDescent="0.2">
      <c r="B17" s="144" t="s">
        <v>52</v>
      </c>
      <c r="C17" s="144"/>
      <c r="D17" s="147">
        <v>1645277</v>
      </c>
      <c r="E17" s="147"/>
      <c r="G17" s="144"/>
      <c r="H17" s="144"/>
      <c r="I17" s="144"/>
      <c r="J17" s="144"/>
      <c r="K17" s="144"/>
      <c r="L17" s="83"/>
      <c r="M17" s="25"/>
      <c r="N17" s="25"/>
    </row>
    <row r="18" spans="2:32" ht="15" customHeight="1" x14ac:dyDescent="0.2">
      <c r="B18" s="144" t="s">
        <v>56</v>
      </c>
      <c r="C18" s="144"/>
      <c r="D18" s="146">
        <f>AVERAGE(D16:D17)</f>
        <v>1646819.5</v>
      </c>
      <c r="E18" s="146"/>
      <c r="G18" s="144"/>
      <c r="H18" s="144"/>
      <c r="I18" s="144"/>
      <c r="J18" s="144"/>
      <c r="K18" s="144"/>
      <c r="L18" s="83"/>
      <c r="M18" s="25"/>
      <c r="N18" s="25"/>
    </row>
    <row r="19" spans="2:32" ht="14.45" customHeight="1" x14ac:dyDescent="0.2">
      <c r="B19" s="144" t="s">
        <v>72</v>
      </c>
      <c r="C19" s="144"/>
      <c r="D19" s="145">
        <v>0.03</v>
      </c>
      <c r="E19" s="145"/>
      <c r="G19" s="144"/>
      <c r="H19" s="144"/>
      <c r="I19" s="144"/>
      <c r="J19" s="144"/>
      <c r="K19" s="144"/>
      <c r="L19" s="83"/>
      <c r="M19" s="25"/>
      <c r="N19" s="25"/>
    </row>
    <row r="20" spans="2:32" ht="15" customHeight="1" x14ac:dyDescent="0.2">
      <c r="B20" s="144" t="s">
        <v>68</v>
      </c>
      <c r="C20" s="144"/>
      <c r="D20" s="146">
        <f>D18*D19</f>
        <v>49404.584999999999</v>
      </c>
      <c r="E20" s="146"/>
      <c r="G20" s="144"/>
      <c r="H20" s="144"/>
      <c r="I20" s="144"/>
      <c r="J20" s="144"/>
      <c r="K20" s="144"/>
      <c r="L20" s="84"/>
      <c r="M20" s="98"/>
      <c r="N20" s="98"/>
    </row>
    <row r="21" spans="2:32" ht="15" customHeight="1" x14ac:dyDescent="0.2">
      <c r="B21" s="138" t="s">
        <v>69</v>
      </c>
      <c r="C21" s="138"/>
      <c r="D21" s="139">
        <f>SUM(C30:M30)</f>
        <v>58362</v>
      </c>
      <c r="E21" s="139"/>
      <c r="G21" s="8"/>
      <c r="H21" s="8"/>
      <c r="I21" s="8"/>
      <c r="J21" s="8"/>
      <c r="K21" s="3"/>
      <c r="L21" s="85"/>
      <c r="M21" s="25"/>
      <c r="N21" s="25"/>
    </row>
    <row r="22" spans="2:32" ht="15" customHeight="1" x14ac:dyDescent="0.2">
      <c r="B22" s="99"/>
      <c r="C22" s="99"/>
      <c r="D22" s="104"/>
      <c r="E22" s="104"/>
      <c r="G22" s="8"/>
      <c r="H22" s="8"/>
      <c r="I22" s="8"/>
      <c r="J22" s="8"/>
      <c r="K22" s="3"/>
      <c r="L22" s="85"/>
      <c r="M22" s="25"/>
      <c r="N22" s="25"/>
    </row>
    <row r="23" spans="2:32" ht="15" customHeight="1" x14ac:dyDescent="0.2">
      <c r="B23" s="99"/>
      <c r="C23" s="99"/>
      <c r="D23" s="104"/>
      <c r="E23" s="104"/>
      <c r="G23" s="8"/>
      <c r="H23" s="8"/>
      <c r="I23" s="8"/>
      <c r="J23" s="8"/>
      <c r="K23" s="3"/>
      <c r="L23" s="85"/>
      <c r="M23" s="25"/>
      <c r="N23" s="25"/>
    </row>
    <row r="24" spans="2:32" ht="15.75" customHeight="1" x14ac:dyDescent="0.2">
      <c r="B24" s="140"/>
      <c r="C24" s="141"/>
      <c r="D24" s="141"/>
      <c r="E24" s="141"/>
      <c r="F24" s="141"/>
      <c r="G24" s="141"/>
      <c r="H24" s="141"/>
      <c r="I24" s="141"/>
      <c r="L24" s="8"/>
    </row>
    <row r="25" spans="2:32" ht="15" customHeight="1" x14ac:dyDescent="0.2">
      <c r="B25" s="5"/>
      <c r="C25" s="35" t="s">
        <v>17</v>
      </c>
      <c r="D25" s="32" t="s">
        <v>18</v>
      </c>
      <c r="E25" s="32" t="s">
        <v>19</v>
      </c>
      <c r="F25" s="32" t="s">
        <v>20</v>
      </c>
      <c r="G25" s="32" t="s">
        <v>21</v>
      </c>
      <c r="H25" s="32" t="s">
        <v>22</v>
      </c>
      <c r="I25" s="32" t="s">
        <v>23</v>
      </c>
      <c r="J25" s="32" t="s">
        <v>24</v>
      </c>
      <c r="K25" s="34" t="s">
        <v>25</v>
      </c>
      <c r="L25" s="33"/>
      <c r="M25" s="33"/>
    </row>
    <row r="26" spans="2:32" s="12" customFormat="1" ht="36" customHeight="1" x14ac:dyDescent="0.2">
      <c r="B26" s="11"/>
      <c r="C26" s="28" t="s">
        <v>26</v>
      </c>
      <c r="D26" s="28" t="s">
        <v>27</v>
      </c>
      <c r="E26" s="28" t="s">
        <v>28</v>
      </c>
      <c r="F26" s="28" t="s">
        <v>29</v>
      </c>
      <c r="G26" s="28" t="s">
        <v>30</v>
      </c>
      <c r="H26" s="28" t="s">
        <v>47</v>
      </c>
      <c r="I26" s="28" t="s">
        <v>31</v>
      </c>
      <c r="J26" s="28" t="s">
        <v>32</v>
      </c>
      <c r="K26" s="28" t="s">
        <v>33</v>
      </c>
      <c r="L26" s="28" t="s">
        <v>37</v>
      </c>
      <c r="M26" s="28" t="s">
        <v>34</v>
      </c>
      <c r="AF26" s="1"/>
    </row>
    <row r="27" spans="2:32" ht="15" customHeight="1" x14ac:dyDescent="0.2">
      <c r="B27" s="5"/>
      <c r="C27" s="26" t="s">
        <v>9</v>
      </c>
      <c r="D27" s="26" t="s">
        <v>9</v>
      </c>
      <c r="E27" s="26" t="s">
        <v>9</v>
      </c>
      <c r="F27" s="26" t="s">
        <v>9</v>
      </c>
      <c r="G27" s="26" t="s">
        <v>9</v>
      </c>
      <c r="H27" s="26" t="s">
        <v>9</v>
      </c>
      <c r="I27" s="26" t="s">
        <v>9</v>
      </c>
      <c r="J27" s="26" t="s">
        <v>9</v>
      </c>
      <c r="K27" s="26" t="s">
        <v>9</v>
      </c>
      <c r="L27" s="26" t="s">
        <v>48</v>
      </c>
      <c r="M27" s="26" t="s">
        <v>48</v>
      </c>
      <c r="AF27" s="12"/>
    </row>
    <row r="28" spans="2:32" ht="15" customHeight="1" x14ac:dyDescent="0.2">
      <c r="B28" s="3" t="s">
        <v>53</v>
      </c>
      <c r="C28" s="36">
        <f t="shared" ref="C28:M28" si="0">SUM(C41:C61)</f>
        <v>0</v>
      </c>
      <c r="D28" s="13">
        <f t="shared" si="0"/>
        <v>0</v>
      </c>
      <c r="E28" s="13">
        <f t="shared" si="0"/>
        <v>0</v>
      </c>
      <c r="F28" s="13">
        <f t="shared" si="0"/>
        <v>0</v>
      </c>
      <c r="G28" s="13">
        <f t="shared" si="0"/>
        <v>0</v>
      </c>
      <c r="H28" s="13">
        <f t="shared" si="0"/>
        <v>0</v>
      </c>
      <c r="I28" s="13">
        <f t="shared" si="0"/>
        <v>0</v>
      </c>
      <c r="J28" s="13">
        <f t="shared" si="0"/>
        <v>0</v>
      </c>
      <c r="K28" s="13">
        <f t="shared" si="0"/>
        <v>0</v>
      </c>
      <c r="L28" s="13">
        <f t="shared" si="0"/>
        <v>0</v>
      </c>
      <c r="M28" s="47">
        <f t="shared" si="0"/>
        <v>0</v>
      </c>
    </row>
    <row r="29" spans="2:32" ht="15" customHeight="1" x14ac:dyDescent="0.2">
      <c r="B29" s="3" t="s">
        <v>54</v>
      </c>
      <c r="C29" s="51"/>
      <c r="D29" s="14">
        <f>SUM(D69:D95)</f>
        <v>58362</v>
      </c>
      <c r="E29" s="14">
        <f t="shared" ref="E29:M29" si="1">SUM(E69:E95)</f>
        <v>0</v>
      </c>
      <c r="F29" s="14">
        <f t="shared" si="1"/>
        <v>0</v>
      </c>
      <c r="G29" s="14">
        <f t="shared" si="1"/>
        <v>0</v>
      </c>
      <c r="H29" s="14">
        <f t="shared" si="1"/>
        <v>0</v>
      </c>
      <c r="I29" s="14">
        <f t="shared" si="1"/>
        <v>0</v>
      </c>
      <c r="J29" s="14">
        <f t="shared" si="1"/>
        <v>0</v>
      </c>
      <c r="K29" s="14">
        <f t="shared" si="1"/>
        <v>0</v>
      </c>
      <c r="L29" s="14">
        <f t="shared" si="1"/>
        <v>0</v>
      </c>
      <c r="M29" s="48">
        <f t="shared" si="1"/>
        <v>0</v>
      </c>
    </row>
    <row r="30" spans="2:32" ht="15" customHeight="1" x14ac:dyDescent="0.2">
      <c r="B30" s="5" t="s">
        <v>55</v>
      </c>
      <c r="C30" s="37">
        <f t="shared" ref="C30:M30" si="2">C28+C29</f>
        <v>0</v>
      </c>
      <c r="D30" s="15">
        <f t="shared" si="2"/>
        <v>58362</v>
      </c>
      <c r="E30" s="15">
        <f t="shared" si="2"/>
        <v>0</v>
      </c>
      <c r="F30" s="15">
        <f t="shared" si="2"/>
        <v>0</v>
      </c>
      <c r="G30" s="15">
        <f t="shared" si="2"/>
        <v>0</v>
      </c>
      <c r="H30" s="15">
        <f t="shared" si="2"/>
        <v>0</v>
      </c>
      <c r="I30" s="15">
        <f t="shared" si="2"/>
        <v>0</v>
      </c>
      <c r="J30" s="15">
        <f t="shared" si="2"/>
        <v>0</v>
      </c>
      <c r="K30" s="15">
        <f t="shared" si="2"/>
        <v>0</v>
      </c>
      <c r="L30" s="15">
        <f t="shared" si="2"/>
        <v>0</v>
      </c>
      <c r="M30" s="49">
        <f t="shared" si="2"/>
        <v>0</v>
      </c>
    </row>
    <row r="31" spans="2:32" ht="15" customHeight="1" x14ac:dyDescent="0.2">
      <c r="B31" s="5"/>
      <c r="C31" s="5"/>
      <c r="D31" s="5"/>
      <c r="E31" s="5"/>
      <c r="F31" s="5"/>
      <c r="G31" s="5"/>
      <c r="H31" s="5"/>
      <c r="I31" s="5"/>
      <c r="J31" s="5"/>
      <c r="K31" s="5"/>
      <c r="L31" s="5"/>
      <c r="M31" s="5"/>
    </row>
    <row r="32" spans="2:32" ht="15" customHeight="1" x14ac:dyDescent="0.2"/>
    <row r="33" spans="2:32" ht="16.5" customHeight="1" x14ac:dyDescent="0.2">
      <c r="B33" s="6" t="s">
        <v>45</v>
      </c>
      <c r="C33" s="11" t="s">
        <v>5</v>
      </c>
      <c r="D33" s="132" t="str">
        <f>C3</f>
        <v>PUD #1 OF BENTON COUNTY</v>
      </c>
      <c r="E33" s="133"/>
      <c r="F33" s="134"/>
    </row>
    <row r="34" spans="2:32" ht="15" customHeight="1" x14ac:dyDescent="0.2">
      <c r="C34" s="11" t="s">
        <v>15</v>
      </c>
      <c r="D34" s="135">
        <v>2013</v>
      </c>
      <c r="E34" s="136"/>
      <c r="F34" s="137"/>
    </row>
    <row r="35" spans="2:32" ht="15" customHeight="1" x14ac:dyDescent="0.2">
      <c r="C35" s="11"/>
      <c r="D35" s="97"/>
      <c r="E35" s="10"/>
      <c r="F35" s="10"/>
    </row>
    <row r="36" spans="2:32" s="30" customFormat="1" ht="27" customHeight="1" x14ac:dyDescent="0.25">
      <c r="B36" s="142" t="s">
        <v>58</v>
      </c>
      <c r="C36" s="143"/>
      <c r="D36" s="143"/>
      <c r="E36" s="143"/>
      <c r="F36" s="31"/>
      <c r="AF36" s="1"/>
    </row>
    <row r="37" spans="2:32" ht="15" customHeight="1" x14ac:dyDescent="0.2">
      <c r="C37" s="16"/>
      <c r="D37" s="16"/>
      <c r="E37" s="16"/>
      <c r="F37" s="16"/>
      <c r="G37" s="16"/>
      <c r="H37" s="16"/>
      <c r="I37" s="16"/>
      <c r="J37" s="16"/>
      <c r="K37" s="16"/>
      <c r="L37" s="16"/>
      <c r="M37" s="16"/>
      <c r="N37" s="16"/>
      <c r="O37" s="16"/>
      <c r="P37" s="16"/>
      <c r="Q37" s="16"/>
      <c r="AF37" s="30"/>
    </row>
    <row r="38" spans="2:32" s="8" customFormat="1" ht="12.75" customHeight="1" x14ac:dyDescent="0.2">
      <c r="C38" s="35" t="s">
        <v>17</v>
      </c>
      <c r="D38" s="32" t="s">
        <v>18</v>
      </c>
      <c r="E38" s="32" t="s">
        <v>19</v>
      </c>
      <c r="F38" s="32" t="s">
        <v>20</v>
      </c>
      <c r="G38" s="32" t="s">
        <v>21</v>
      </c>
      <c r="H38" s="32" t="s">
        <v>22</v>
      </c>
      <c r="I38" s="32" t="s">
        <v>23</v>
      </c>
      <c r="J38" s="32" t="s">
        <v>24</v>
      </c>
      <c r="K38" s="34" t="s">
        <v>25</v>
      </c>
      <c r="L38" s="33"/>
      <c r="M38" s="33"/>
      <c r="AF38" s="1"/>
    </row>
    <row r="39" spans="2:32" s="12" customFormat="1" ht="43.5" customHeight="1" x14ac:dyDescent="0.2">
      <c r="C39" s="28" t="s">
        <v>36</v>
      </c>
      <c r="D39" s="28" t="s">
        <v>27</v>
      </c>
      <c r="E39" s="28" t="s">
        <v>28</v>
      </c>
      <c r="F39" s="28" t="s">
        <v>29</v>
      </c>
      <c r="G39" s="28" t="s">
        <v>30</v>
      </c>
      <c r="H39" s="28" t="s">
        <v>46</v>
      </c>
      <c r="I39" s="28" t="s">
        <v>31</v>
      </c>
      <c r="J39" s="28" t="s">
        <v>32</v>
      </c>
      <c r="K39" s="28" t="s">
        <v>33</v>
      </c>
      <c r="L39" s="28" t="s">
        <v>37</v>
      </c>
      <c r="M39" s="28" t="s">
        <v>34</v>
      </c>
      <c r="AF39" s="8"/>
    </row>
    <row r="40" spans="2:32" ht="15" customHeight="1" x14ac:dyDescent="0.2">
      <c r="B40" s="50" t="s">
        <v>38</v>
      </c>
      <c r="C40" s="26" t="s">
        <v>9</v>
      </c>
      <c r="D40" s="26" t="s">
        <v>9</v>
      </c>
      <c r="E40" s="26" t="s">
        <v>9</v>
      </c>
      <c r="F40" s="26" t="s">
        <v>9</v>
      </c>
      <c r="G40" s="26" t="s">
        <v>9</v>
      </c>
      <c r="H40" s="26" t="s">
        <v>9</v>
      </c>
      <c r="I40" s="26" t="s">
        <v>9</v>
      </c>
      <c r="J40" s="26" t="s">
        <v>9</v>
      </c>
      <c r="K40" s="26" t="s">
        <v>9</v>
      </c>
      <c r="L40" s="26" t="s">
        <v>48</v>
      </c>
      <c r="M40" s="26" t="s">
        <v>48</v>
      </c>
      <c r="AF40" s="12"/>
    </row>
    <row r="41" spans="2:32" ht="15" customHeight="1" x14ac:dyDescent="0.2">
      <c r="E41" s="63"/>
      <c r="F41" s="63"/>
      <c r="G41" s="63"/>
      <c r="H41" s="63"/>
      <c r="I41" s="63"/>
      <c r="J41" s="63"/>
      <c r="K41" s="63"/>
      <c r="L41" s="63"/>
      <c r="M41" s="64"/>
    </row>
    <row r="42" spans="2:32" ht="15" customHeight="1" x14ac:dyDescent="0.2">
      <c r="E42" s="66"/>
      <c r="F42" s="66"/>
      <c r="G42" s="66"/>
      <c r="H42" s="66"/>
      <c r="I42" s="66"/>
      <c r="J42" s="66"/>
      <c r="K42" s="66"/>
      <c r="L42" s="66"/>
      <c r="M42" s="67"/>
    </row>
    <row r="43" spans="2:32" ht="15" customHeight="1" x14ac:dyDescent="0.2">
      <c r="E43" s="66"/>
      <c r="F43" s="66"/>
      <c r="G43" s="66"/>
      <c r="H43" s="66"/>
      <c r="I43" s="66"/>
      <c r="J43" s="66"/>
      <c r="K43" s="66"/>
      <c r="L43" s="66"/>
      <c r="M43" s="67"/>
    </row>
    <row r="44" spans="2:32" ht="15" customHeight="1" x14ac:dyDescent="0.2">
      <c r="E44" s="66"/>
      <c r="F44" s="66"/>
      <c r="G44" s="66"/>
      <c r="H44" s="66"/>
      <c r="I44" s="66"/>
      <c r="J44" s="66"/>
      <c r="K44" s="66"/>
      <c r="L44" s="66"/>
      <c r="M44" s="67"/>
    </row>
    <row r="45" spans="2:32" ht="15" customHeight="1" x14ac:dyDescent="0.2">
      <c r="E45" s="66"/>
      <c r="F45" s="66"/>
      <c r="G45" s="66"/>
      <c r="H45" s="66"/>
      <c r="I45" s="66"/>
      <c r="J45" s="66"/>
      <c r="K45" s="66"/>
      <c r="L45" s="66"/>
      <c r="M45" s="67"/>
    </row>
    <row r="46" spans="2:32" ht="15" customHeight="1" x14ac:dyDescent="0.2">
      <c r="E46" s="66"/>
      <c r="F46" s="66"/>
      <c r="G46" s="66"/>
      <c r="H46" s="66"/>
      <c r="I46" s="66"/>
      <c r="J46" s="66"/>
      <c r="K46" s="66"/>
      <c r="L46" s="66"/>
      <c r="M46" s="67"/>
    </row>
    <row r="47" spans="2:32" ht="15" customHeight="1" x14ac:dyDescent="0.2">
      <c r="B47" s="43"/>
      <c r="C47" s="65"/>
      <c r="D47" s="66"/>
      <c r="E47" s="66"/>
      <c r="F47" s="66"/>
      <c r="G47" s="66"/>
      <c r="H47" s="66"/>
      <c r="I47" s="66"/>
      <c r="J47" s="66"/>
      <c r="K47" s="66"/>
      <c r="L47" s="66"/>
      <c r="M47" s="67"/>
    </row>
    <row r="48" spans="2:32" ht="15" customHeight="1" x14ac:dyDescent="0.2">
      <c r="B48" s="43"/>
      <c r="C48" s="65"/>
      <c r="D48" s="66"/>
      <c r="E48" s="66"/>
      <c r="F48" s="66"/>
      <c r="G48" s="66"/>
      <c r="H48" s="66"/>
      <c r="I48" s="66"/>
      <c r="J48" s="66"/>
      <c r="K48" s="66"/>
      <c r="L48" s="66"/>
      <c r="M48" s="67"/>
    </row>
    <row r="49" spans="2:13" ht="15" customHeight="1" x14ac:dyDescent="0.2">
      <c r="B49" s="43"/>
      <c r="C49" s="65"/>
      <c r="D49" s="66"/>
      <c r="E49" s="66"/>
      <c r="F49" s="66"/>
      <c r="G49" s="66"/>
      <c r="H49" s="66"/>
      <c r="I49" s="66"/>
      <c r="J49" s="66"/>
      <c r="K49" s="66"/>
      <c r="L49" s="66"/>
      <c r="M49" s="67"/>
    </row>
    <row r="50" spans="2:13" ht="15" customHeight="1" x14ac:dyDescent="0.2">
      <c r="B50" s="43"/>
      <c r="C50" s="65"/>
      <c r="D50" s="66"/>
      <c r="E50" s="66"/>
      <c r="F50" s="66"/>
      <c r="G50" s="66"/>
      <c r="H50" s="66"/>
      <c r="I50" s="66"/>
      <c r="J50" s="66"/>
      <c r="K50" s="66"/>
      <c r="L50" s="66"/>
      <c r="M50" s="67"/>
    </row>
    <row r="51" spans="2:13" ht="15" customHeight="1" x14ac:dyDescent="0.2">
      <c r="B51" s="43"/>
      <c r="C51" s="65"/>
      <c r="D51" s="66"/>
      <c r="E51" s="66"/>
      <c r="F51" s="66"/>
      <c r="G51" s="66"/>
      <c r="H51" s="66"/>
      <c r="I51" s="66"/>
      <c r="J51" s="66"/>
      <c r="K51" s="66"/>
      <c r="L51" s="66"/>
      <c r="M51" s="67"/>
    </row>
    <row r="52" spans="2:13" ht="15" customHeight="1" x14ac:dyDescent="0.2">
      <c r="B52" s="43"/>
      <c r="C52" s="65"/>
      <c r="D52" s="66"/>
      <c r="E52" s="66"/>
      <c r="F52" s="66"/>
      <c r="G52" s="66"/>
      <c r="H52" s="66"/>
      <c r="I52" s="66"/>
      <c r="J52" s="66"/>
      <c r="K52" s="66"/>
      <c r="L52" s="66"/>
      <c r="M52" s="67"/>
    </row>
    <row r="53" spans="2:13" ht="15" customHeight="1" x14ac:dyDescent="0.2">
      <c r="B53" s="43"/>
      <c r="C53" s="65"/>
      <c r="D53" s="66"/>
      <c r="E53" s="66"/>
      <c r="F53" s="66"/>
      <c r="G53" s="66"/>
      <c r="H53" s="66"/>
      <c r="I53" s="66"/>
      <c r="J53" s="66"/>
      <c r="K53" s="66"/>
      <c r="L53" s="66"/>
      <c r="M53" s="67"/>
    </row>
    <row r="54" spans="2:13" ht="15" customHeight="1" x14ac:dyDescent="0.2">
      <c r="B54" s="43"/>
      <c r="C54" s="65"/>
      <c r="D54" s="66"/>
      <c r="E54" s="66"/>
      <c r="F54" s="66"/>
      <c r="G54" s="66"/>
      <c r="H54" s="66"/>
      <c r="I54" s="66"/>
      <c r="J54" s="66"/>
      <c r="K54" s="66"/>
      <c r="L54" s="66"/>
      <c r="M54" s="67"/>
    </row>
    <row r="55" spans="2:13" ht="15" customHeight="1" x14ac:dyDescent="0.2">
      <c r="B55" s="43"/>
      <c r="C55" s="65"/>
      <c r="D55" s="66"/>
      <c r="E55" s="66"/>
      <c r="F55" s="66"/>
      <c r="G55" s="66"/>
      <c r="H55" s="66"/>
      <c r="I55" s="66"/>
      <c r="J55" s="66"/>
      <c r="K55" s="66"/>
      <c r="L55" s="66"/>
      <c r="M55" s="67"/>
    </row>
    <row r="56" spans="2:13" ht="15" customHeight="1" x14ac:dyDescent="0.2">
      <c r="B56" s="43"/>
      <c r="C56" s="65"/>
      <c r="D56" s="66"/>
      <c r="E56" s="66"/>
      <c r="F56" s="66"/>
      <c r="G56" s="66"/>
      <c r="H56" s="66"/>
      <c r="I56" s="66"/>
      <c r="J56" s="66"/>
      <c r="K56" s="66"/>
      <c r="L56" s="66"/>
      <c r="M56" s="67"/>
    </row>
    <row r="57" spans="2:13" ht="15" customHeight="1" x14ac:dyDescent="0.2">
      <c r="B57" s="43"/>
      <c r="C57" s="65"/>
      <c r="D57" s="66"/>
      <c r="E57" s="66"/>
      <c r="F57" s="66"/>
      <c r="G57" s="66"/>
      <c r="H57" s="66"/>
      <c r="I57" s="66"/>
      <c r="J57" s="66"/>
      <c r="K57" s="66"/>
      <c r="L57" s="66"/>
      <c r="M57" s="67"/>
    </row>
    <row r="58" spans="2:13" ht="15" customHeight="1" x14ac:dyDescent="0.2">
      <c r="B58" s="43"/>
      <c r="C58" s="65"/>
      <c r="D58" s="66"/>
      <c r="E58" s="66"/>
      <c r="F58" s="66"/>
      <c r="G58" s="66"/>
      <c r="H58" s="66"/>
      <c r="I58" s="66"/>
      <c r="J58" s="66"/>
      <c r="K58" s="66"/>
      <c r="L58" s="66"/>
      <c r="M58" s="67"/>
    </row>
    <row r="59" spans="2:13" ht="15" customHeight="1" x14ac:dyDescent="0.2">
      <c r="B59" s="43"/>
      <c r="C59" s="65"/>
      <c r="D59" s="66"/>
      <c r="E59" s="66"/>
      <c r="F59" s="66"/>
      <c r="G59" s="66"/>
      <c r="H59" s="66"/>
      <c r="I59" s="66"/>
      <c r="J59" s="66"/>
      <c r="K59" s="66"/>
      <c r="L59" s="66"/>
      <c r="M59" s="67"/>
    </row>
    <row r="60" spans="2:13" ht="15" customHeight="1" x14ac:dyDescent="0.2">
      <c r="B60" s="43"/>
      <c r="C60" s="65"/>
      <c r="D60" s="66"/>
      <c r="E60" s="66"/>
      <c r="F60" s="66"/>
      <c r="G60" s="66"/>
      <c r="H60" s="66"/>
      <c r="I60" s="66"/>
      <c r="J60" s="66"/>
      <c r="K60" s="66"/>
      <c r="L60" s="66"/>
      <c r="M60" s="67"/>
    </row>
    <row r="61" spans="2:13" ht="15" customHeight="1" x14ac:dyDescent="0.2">
      <c r="B61" s="44"/>
      <c r="C61" s="68"/>
      <c r="D61" s="69"/>
      <c r="E61" s="69"/>
      <c r="F61" s="69"/>
      <c r="G61" s="69"/>
      <c r="H61" s="69"/>
      <c r="I61" s="69"/>
      <c r="J61" s="69"/>
      <c r="K61" s="69"/>
      <c r="L61" s="69"/>
      <c r="M61" s="70"/>
    </row>
    <row r="62" spans="2:13" ht="15" customHeight="1" x14ac:dyDescent="0.2">
      <c r="C62" s="8"/>
      <c r="D62" s="8"/>
      <c r="E62" s="8"/>
      <c r="F62" s="8"/>
      <c r="G62" s="8"/>
      <c r="H62" s="8"/>
      <c r="I62" s="8"/>
      <c r="J62" s="8"/>
      <c r="K62" s="8"/>
      <c r="L62" s="8"/>
      <c r="M62" s="8"/>
    </row>
    <row r="63" spans="2:13" ht="17.25" customHeight="1" x14ac:dyDescent="0.2">
      <c r="B63" s="6" t="s">
        <v>35</v>
      </c>
      <c r="C63" s="11" t="s">
        <v>5</v>
      </c>
      <c r="D63" s="132" t="str">
        <f>C3</f>
        <v>PUD #1 OF BENTON COUNTY</v>
      </c>
      <c r="E63" s="133"/>
      <c r="F63" s="134"/>
    </row>
    <row r="64" spans="2:13" ht="15" customHeight="1" x14ac:dyDescent="0.2">
      <c r="C64" s="11" t="s">
        <v>15</v>
      </c>
      <c r="D64" s="135">
        <v>2013</v>
      </c>
      <c r="E64" s="136"/>
      <c r="F64" s="137"/>
    </row>
    <row r="65" spans="1:32" ht="15" customHeight="1" x14ac:dyDescent="0.2">
      <c r="B65" s="11"/>
      <c r="C65" s="9"/>
      <c r="F65" s="27"/>
      <c r="G65" s="8"/>
    </row>
    <row r="66" spans="1:32" s="8" customFormat="1" ht="16.5" customHeight="1" x14ac:dyDescent="0.2">
      <c r="B66" s="6"/>
      <c r="C66" s="35" t="s">
        <v>17</v>
      </c>
      <c r="D66" s="32" t="s">
        <v>18</v>
      </c>
      <c r="E66" s="32" t="s">
        <v>19</v>
      </c>
      <c r="F66" s="32" t="s">
        <v>20</v>
      </c>
      <c r="G66" s="32" t="s">
        <v>21</v>
      </c>
      <c r="H66" s="32" t="s">
        <v>22</v>
      </c>
      <c r="I66" s="32" t="s">
        <v>23</v>
      </c>
      <c r="J66" s="32" t="s">
        <v>24</v>
      </c>
      <c r="K66" s="34" t="s">
        <v>25</v>
      </c>
      <c r="L66" s="33"/>
      <c r="M66" s="33"/>
      <c r="AF66" s="1"/>
    </row>
    <row r="67" spans="1:32" s="12" customFormat="1" ht="36" x14ac:dyDescent="0.2">
      <c r="B67" s="11"/>
      <c r="C67" s="28" t="s">
        <v>36</v>
      </c>
      <c r="D67" s="28" t="s">
        <v>27</v>
      </c>
      <c r="E67" s="28" t="s">
        <v>28</v>
      </c>
      <c r="F67" s="28" t="s">
        <v>29</v>
      </c>
      <c r="G67" s="28" t="s">
        <v>30</v>
      </c>
      <c r="H67" s="28" t="s">
        <v>47</v>
      </c>
      <c r="I67" s="28" t="s">
        <v>31</v>
      </c>
      <c r="J67" s="28" t="s">
        <v>32</v>
      </c>
      <c r="K67" s="28" t="s">
        <v>33</v>
      </c>
      <c r="L67" s="28" t="s">
        <v>37</v>
      </c>
      <c r="M67" s="28" t="s">
        <v>34</v>
      </c>
      <c r="AF67" s="8"/>
    </row>
    <row r="68" spans="1:32" ht="15" customHeight="1" x14ac:dyDescent="0.2">
      <c r="B68" s="50" t="s">
        <v>62</v>
      </c>
      <c r="C68" s="26" t="s">
        <v>9</v>
      </c>
      <c r="D68" s="26" t="s">
        <v>9</v>
      </c>
      <c r="E68" s="26" t="s">
        <v>9</v>
      </c>
      <c r="F68" s="26" t="s">
        <v>9</v>
      </c>
      <c r="G68" s="26" t="s">
        <v>9</v>
      </c>
      <c r="H68" s="26" t="s">
        <v>9</v>
      </c>
      <c r="I68" s="26" t="s">
        <v>9</v>
      </c>
      <c r="J68" s="26" t="s">
        <v>9</v>
      </c>
      <c r="K68" s="26" t="s">
        <v>9</v>
      </c>
      <c r="L68" s="26" t="s">
        <v>48</v>
      </c>
      <c r="M68" s="26" t="s">
        <v>48</v>
      </c>
      <c r="AF68" s="12"/>
    </row>
    <row r="69" spans="1:32" ht="15" customHeight="1" x14ac:dyDescent="0.2">
      <c r="A69" s="8"/>
      <c r="B69" s="55" t="s">
        <v>81</v>
      </c>
      <c r="C69" s="62"/>
      <c r="D69" s="63">
        <v>24105</v>
      </c>
      <c r="E69" s="63"/>
      <c r="F69" s="63"/>
      <c r="G69" s="63"/>
      <c r="H69" s="63"/>
      <c r="I69" s="63"/>
      <c r="J69" s="63"/>
      <c r="K69" s="63"/>
      <c r="L69" s="63"/>
      <c r="M69" s="64"/>
    </row>
    <row r="70" spans="1:32" ht="15" customHeight="1" x14ac:dyDescent="0.2">
      <c r="A70" s="8"/>
      <c r="B70" s="56" t="s">
        <v>82</v>
      </c>
      <c r="C70" s="65"/>
      <c r="D70" s="66">
        <v>8864</v>
      </c>
      <c r="E70" s="66"/>
      <c r="F70" s="66"/>
      <c r="G70" s="66"/>
      <c r="H70" s="66"/>
      <c r="I70" s="66"/>
      <c r="J70" s="66"/>
      <c r="K70" s="66"/>
      <c r="L70" s="66"/>
      <c r="M70" s="67"/>
    </row>
    <row r="71" spans="1:32" ht="15" customHeight="1" x14ac:dyDescent="0.2">
      <c r="A71" s="8"/>
      <c r="B71" s="56" t="s">
        <v>83</v>
      </c>
      <c r="C71" s="65"/>
      <c r="D71" s="66">
        <v>15445</v>
      </c>
      <c r="E71" s="66"/>
      <c r="F71" s="66"/>
      <c r="G71" s="66"/>
      <c r="H71" s="66"/>
      <c r="I71" s="66"/>
      <c r="J71" s="66"/>
      <c r="K71" s="66"/>
      <c r="L71" s="66"/>
      <c r="M71" s="67"/>
    </row>
    <row r="72" spans="1:32" ht="15" customHeight="1" x14ac:dyDescent="0.2">
      <c r="A72" s="8"/>
      <c r="B72" s="56" t="s">
        <v>84</v>
      </c>
      <c r="C72" s="65"/>
      <c r="D72" s="66">
        <v>1141</v>
      </c>
      <c r="E72" s="66"/>
      <c r="F72" s="66"/>
      <c r="G72" s="66"/>
      <c r="H72" s="66"/>
      <c r="I72" s="66"/>
      <c r="J72" s="66"/>
      <c r="K72" s="66"/>
      <c r="L72" s="66"/>
      <c r="M72" s="67"/>
    </row>
    <row r="73" spans="1:32" ht="15" customHeight="1" x14ac:dyDescent="0.2">
      <c r="A73" s="8"/>
      <c r="B73" s="56" t="s">
        <v>78</v>
      </c>
      <c r="C73" s="65"/>
      <c r="D73" s="66">
        <v>981</v>
      </c>
      <c r="E73" s="66"/>
      <c r="F73" s="66"/>
      <c r="G73" s="66"/>
      <c r="H73" s="66"/>
      <c r="I73" s="66"/>
      <c r="J73" s="66"/>
      <c r="K73" s="66"/>
      <c r="L73" s="66"/>
      <c r="M73" s="67"/>
    </row>
    <row r="74" spans="1:32" ht="15" customHeight="1" x14ac:dyDescent="0.2">
      <c r="A74" s="8"/>
      <c r="B74" s="57" t="s">
        <v>85</v>
      </c>
      <c r="C74" s="65"/>
      <c r="D74" s="66">
        <v>1037</v>
      </c>
      <c r="E74" s="66"/>
      <c r="F74" s="66"/>
      <c r="G74" s="66"/>
      <c r="H74" s="66"/>
      <c r="I74" s="66"/>
      <c r="J74" s="66"/>
      <c r="K74" s="66"/>
      <c r="L74" s="66"/>
      <c r="M74" s="67"/>
    </row>
    <row r="75" spans="1:32" ht="15" customHeight="1" x14ac:dyDescent="0.2">
      <c r="A75" s="8"/>
      <c r="B75" s="56" t="s">
        <v>86</v>
      </c>
      <c r="C75" s="65"/>
      <c r="D75" s="66">
        <v>2683</v>
      </c>
      <c r="E75" s="66"/>
      <c r="F75" s="66"/>
      <c r="G75" s="66"/>
      <c r="H75" s="66"/>
      <c r="I75" s="66"/>
      <c r="J75" s="66"/>
      <c r="K75" s="66"/>
      <c r="L75" s="66"/>
      <c r="M75" s="67"/>
    </row>
    <row r="76" spans="1:32" ht="15" customHeight="1" x14ac:dyDescent="0.2">
      <c r="A76" s="8"/>
      <c r="B76" s="105" t="s">
        <v>87</v>
      </c>
      <c r="C76" s="65"/>
      <c r="D76" s="66">
        <v>4106</v>
      </c>
      <c r="E76" s="66"/>
      <c r="F76" s="66"/>
      <c r="G76" s="66"/>
      <c r="H76" s="66"/>
      <c r="I76" s="66"/>
      <c r="J76" s="66"/>
      <c r="K76" s="66"/>
      <c r="L76" s="66"/>
      <c r="M76" s="67"/>
    </row>
    <row r="77" spans="1:32" ht="15" customHeight="1" x14ac:dyDescent="0.2">
      <c r="A77" s="8"/>
      <c r="B77" s="45"/>
      <c r="C77" s="71"/>
      <c r="D77" s="66"/>
      <c r="E77" s="66"/>
      <c r="F77" s="66"/>
      <c r="G77" s="66"/>
      <c r="H77" s="66"/>
      <c r="I77" s="66"/>
      <c r="J77" s="66"/>
      <c r="K77" s="66"/>
      <c r="L77" s="66"/>
      <c r="M77" s="67"/>
    </row>
    <row r="78" spans="1:32" ht="15" customHeight="1" x14ac:dyDescent="0.2">
      <c r="B78" s="58"/>
      <c r="C78" s="71"/>
      <c r="D78" s="66"/>
      <c r="E78" s="66"/>
      <c r="F78" s="66"/>
      <c r="G78" s="66"/>
      <c r="H78" s="66"/>
      <c r="I78" s="66"/>
      <c r="J78" s="66"/>
      <c r="K78" s="66"/>
      <c r="L78" s="66"/>
      <c r="M78" s="67"/>
    </row>
    <row r="79" spans="1:32" ht="15" customHeight="1" x14ac:dyDescent="0.2">
      <c r="B79" s="45"/>
      <c r="C79" s="71"/>
      <c r="D79" s="66"/>
      <c r="E79" s="66"/>
      <c r="F79" s="66"/>
      <c r="G79" s="66"/>
      <c r="H79" s="66"/>
      <c r="I79" s="66"/>
      <c r="J79" s="66"/>
      <c r="K79" s="66"/>
      <c r="L79" s="66"/>
      <c r="M79" s="67"/>
    </row>
    <row r="80" spans="1:32" ht="15" customHeight="1" x14ac:dyDescent="0.2">
      <c r="B80" s="45"/>
      <c r="C80" s="71"/>
      <c r="D80" s="66"/>
      <c r="E80" s="66"/>
      <c r="F80" s="66"/>
      <c r="G80" s="66"/>
      <c r="H80" s="66"/>
      <c r="I80" s="66"/>
      <c r="J80" s="66"/>
      <c r="K80" s="66"/>
      <c r="L80" s="66"/>
      <c r="M80" s="67"/>
    </row>
    <row r="81" spans="2:13" ht="15" customHeight="1" x14ac:dyDescent="0.2">
      <c r="B81" s="45"/>
      <c r="C81" s="71"/>
      <c r="D81" s="66"/>
      <c r="E81" s="66"/>
      <c r="F81" s="66"/>
      <c r="G81" s="66"/>
      <c r="H81" s="66"/>
      <c r="I81" s="66"/>
      <c r="J81" s="66"/>
      <c r="K81" s="66"/>
      <c r="L81" s="66"/>
      <c r="M81" s="67"/>
    </row>
    <row r="82" spans="2:13" ht="15" customHeight="1" x14ac:dyDescent="0.2">
      <c r="B82" s="45"/>
      <c r="C82" s="71"/>
      <c r="D82" s="66"/>
      <c r="E82" s="66"/>
      <c r="F82" s="66"/>
      <c r="G82" s="66"/>
      <c r="H82" s="66"/>
      <c r="I82" s="66"/>
      <c r="J82" s="66"/>
      <c r="K82" s="66"/>
      <c r="L82" s="66"/>
      <c r="M82" s="67"/>
    </row>
    <row r="83" spans="2:13" ht="15" customHeight="1" x14ac:dyDescent="0.2">
      <c r="B83" s="45"/>
      <c r="C83" s="71"/>
      <c r="D83" s="66"/>
      <c r="E83" s="66"/>
      <c r="F83" s="66"/>
      <c r="G83" s="66"/>
      <c r="H83" s="66"/>
      <c r="I83" s="66"/>
      <c r="J83" s="66"/>
      <c r="K83" s="66"/>
      <c r="L83" s="66"/>
      <c r="M83" s="67"/>
    </row>
    <row r="84" spans="2:13" ht="15" customHeight="1" x14ac:dyDescent="0.2">
      <c r="B84" s="45"/>
      <c r="C84" s="71"/>
      <c r="D84" s="66"/>
      <c r="E84" s="66"/>
      <c r="F84" s="66"/>
      <c r="G84" s="66"/>
      <c r="H84" s="66"/>
      <c r="I84" s="66"/>
      <c r="J84" s="66"/>
      <c r="K84" s="66"/>
      <c r="L84" s="66"/>
      <c r="M84" s="67"/>
    </row>
    <row r="85" spans="2:13" ht="15" customHeight="1" x14ac:dyDescent="0.2">
      <c r="B85" s="45"/>
      <c r="C85" s="71"/>
      <c r="D85" s="66"/>
      <c r="E85" s="66"/>
      <c r="F85" s="66"/>
      <c r="G85" s="66"/>
      <c r="H85" s="66"/>
      <c r="I85" s="66"/>
      <c r="J85" s="66"/>
      <c r="K85" s="66"/>
      <c r="L85" s="66"/>
      <c r="M85" s="67"/>
    </row>
    <row r="86" spans="2:13" ht="15" customHeight="1" x14ac:dyDescent="0.2">
      <c r="B86" s="45"/>
      <c r="C86" s="71"/>
      <c r="D86" s="66"/>
      <c r="E86" s="66"/>
      <c r="F86" s="66"/>
      <c r="G86" s="66"/>
      <c r="H86" s="66"/>
      <c r="I86" s="66"/>
      <c r="J86" s="66"/>
      <c r="K86" s="66"/>
      <c r="L86" s="66"/>
      <c r="M86" s="67"/>
    </row>
    <row r="87" spans="2:13" ht="15" customHeight="1" x14ac:dyDescent="0.2">
      <c r="B87" s="45"/>
      <c r="C87" s="71"/>
      <c r="D87" s="66"/>
      <c r="E87" s="66"/>
      <c r="F87" s="66"/>
      <c r="G87" s="66"/>
      <c r="H87" s="66"/>
      <c r="I87" s="66"/>
      <c r="J87" s="66"/>
      <c r="K87" s="66"/>
      <c r="L87" s="66"/>
      <c r="M87" s="67"/>
    </row>
    <row r="88" spans="2:13" ht="15" customHeight="1" x14ac:dyDescent="0.2">
      <c r="B88" s="45"/>
      <c r="C88" s="71"/>
      <c r="D88" s="66"/>
      <c r="E88" s="66"/>
      <c r="F88" s="66"/>
      <c r="G88" s="66"/>
      <c r="H88" s="66"/>
      <c r="I88" s="66"/>
      <c r="J88" s="66"/>
      <c r="K88" s="66"/>
      <c r="L88" s="66"/>
      <c r="M88" s="67"/>
    </row>
    <row r="89" spans="2:13" ht="15" customHeight="1" x14ac:dyDescent="0.2">
      <c r="B89" s="45"/>
      <c r="C89" s="71"/>
      <c r="D89" s="66"/>
      <c r="E89" s="66"/>
      <c r="F89" s="66"/>
      <c r="G89" s="66"/>
      <c r="H89" s="66"/>
      <c r="I89" s="66"/>
      <c r="J89" s="66"/>
      <c r="K89" s="66"/>
      <c r="L89" s="66"/>
      <c r="M89" s="67"/>
    </row>
    <row r="90" spans="2:13" ht="15" customHeight="1" x14ac:dyDescent="0.2">
      <c r="B90" s="45"/>
      <c r="C90" s="71"/>
      <c r="D90" s="66"/>
      <c r="E90" s="66"/>
      <c r="F90" s="66"/>
      <c r="G90" s="66"/>
      <c r="H90" s="66"/>
      <c r="I90" s="66"/>
      <c r="J90" s="66"/>
      <c r="K90" s="66"/>
      <c r="L90" s="66"/>
      <c r="M90" s="67"/>
    </row>
    <row r="91" spans="2:13" ht="15" customHeight="1" x14ac:dyDescent="0.2">
      <c r="B91" s="45"/>
      <c r="C91" s="71"/>
      <c r="D91" s="66"/>
      <c r="E91" s="66"/>
      <c r="F91" s="66"/>
      <c r="G91" s="66"/>
      <c r="H91" s="66"/>
      <c r="I91" s="66"/>
      <c r="J91" s="66"/>
      <c r="K91" s="66"/>
      <c r="L91" s="66"/>
      <c r="M91" s="67"/>
    </row>
    <row r="92" spans="2:13" ht="15" customHeight="1" x14ac:dyDescent="0.2">
      <c r="B92" s="45"/>
      <c r="C92" s="71"/>
      <c r="D92" s="66"/>
      <c r="E92" s="66"/>
      <c r="F92" s="66"/>
      <c r="G92" s="66"/>
      <c r="H92" s="66"/>
      <c r="I92" s="66"/>
      <c r="J92" s="66"/>
      <c r="K92" s="66"/>
      <c r="L92" s="66"/>
      <c r="M92" s="67"/>
    </row>
    <row r="93" spans="2:13" ht="15" customHeight="1" x14ac:dyDescent="0.2">
      <c r="B93" s="45"/>
      <c r="C93" s="71"/>
      <c r="D93" s="66"/>
      <c r="E93" s="66"/>
      <c r="F93" s="66"/>
      <c r="G93" s="66"/>
      <c r="H93" s="66"/>
      <c r="I93" s="66"/>
      <c r="J93" s="66"/>
      <c r="K93" s="66"/>
      <c r="L93" s="66"/>
      <c r="M93" s="67"/>
    </row>
    <row r="94" spans="2:13" ht="15" customHeight="1" x14ac:dyDescent="0.2">
      <c r="B94" s="45"/>
      <c r="C94" s="71"/>
      <c r="D94" s="66"/>
      <c r="E94" s="66"/>
      <c r="F94" s="66"/>
      <c r="G94" s="66"/>
      <c r="H94" s="66"/>
      <c r="I94" s="66"/>
      <c r="J94" s="66"/>
      <c r="K94" s="66"/>
      <c r="L94" s="66"/>
      <c r="M94" s="67"/>
    </row>
    <row r="95" spans="2:13" ht="15" customHeight="1" x14ac:dyDescent="0.2">
      <c r="B95" s="46"/>
      <c r="C95" s="72"/>
      <c r="D95" s="69"/>
      <c r="E95" s="69"/>
      <c r="F95" s="69"/>
      <c r="G95" s="69"/>
      <c r="H95" s="69"/>
      <c r="I95" s="69"/>
      <c r="J95" s="69"/>
      <c r="K95" s="69"/>
      <c r="L95" s="69"/>
      <c r="M95" s="70"/>
    </row>
    <row r="96" spans="2:13" ht="15" customHeight="1" x14ac:dyDescent="0.2"/>
    <row r="97" spans="2:32" ht="15" customHeight="1" x14ac:dyDescent="0.2">
      <c r="B97" s="12"/>
      <c r="C97" s="11" t="s">
        <v>5</v>
      </c>
      <c r="D97" s="132" t="str">
        <f>C3</f>
        <v>PUD #1 OF BENTON COUNTY</v>
      </c>
      <c r="E97" s="133"/>
      <c r="F97" s="134"/>
    </row>
    <row r="98" spans="2:32" ht="15" customHeight="1" x14ac:dyDescent="0.2">
      <c r="C98" s="11" t="s">
        <v>60</v>
      </c>
      <c r="D98" s="135">
        <v>2013</v>
      </c>
      <c r="E98" s="136"/>
      <c r="F98" s="137"/>
    </row>
    <row r="99" spans="2:32" ht="15" customHeight="1" x14ac:dyDescent="0.2">
      <c r="B99" s="12" t="s">
        <v>41</v>
      </c>
      <c r="C99" s="11"/>
      <c r="D99" s="97"/>
    </row>
    <row r="100" spans="2:32" ht="15" customHeight="1" x14ac:dyDescent="0.2">
      <c r="B100" s="29"/>
      <c r="C100" s="29"/>
      <c r="D100" s="29"/>
      <c r="E100" s="29"/>
      <c r="F100" s="29"/>
      <c r="G100" s="29"/>
      <c r="H100" s="29"/>
      <c r="I100" s="29"/>
      <c r="J100" s="29"/>
      <c r="K100" s="29"/>
    </row>
    <row r="101" spans="2:32" ht="15" customHeight="1" x14ac:dyDescent="0.2">
      <c r="B101" s="29"/>
      <c r="C101" s="29"/>
      <c r="D101" s="29"/>
      <c r="E101" s="29"/>
      <c r="F101" s="29"/>
      <c r="G101" s="29"/>
      <c r="H101" s="29"/>
      <c r="I101" s="29"/>
      <c r="J101" s="29"/>
      <c r="K101" s="29"/>
    </row>
    <row r="102" spans="2:32" s="8" customFormat="1" ht="15" customHeight="1" x14ac:dyDescent="0.2">
      <c r="B102" s="29"/>
      <c r="C102" s="29"/>
      <c r="D102" s="29"/>
      <c r="E102" s="29"/>
      <c r="F102" s="29"/>
      <c r="G102" s="29"/>
      <c r="H102" s="29"/>
      <c r="I102" s="29"/>
      <c r="J102" s="29"/>
      <c r="K102" s="29"/>
      <c r="AF102" s="1"/>
    </row>
    <row r="103" spans="2:32" s="8" customFormat="1" ht="15" customHeight="1" x14ac:dyDescent="0.2">
      <c r="B103" s="29"/>
      <c r="C103" s="29"/>
      <c r="D103" s="29"/>
      <c r="E103" s="29"/>
      <c r="F103" s="29"/>
      <c r="G103" s="29"/>
      <c r="H103" s="29"/>
      <c r="I103" s="29"/>
      <c r="J103" s="29"/>
      <c r="K103" s="29"/>
    </row>
    <row r="104" spans="2:32" s="8" customFormat="1" x14ac:dyDescent="0.2">
      <c r="B104" s="29"/>
      <c r="C104" s="29"/>
      <c r="D104" s="29"/>
      <c r="E104" s="29"/>
      <c r="F104" s="29"/>
      <c r="G104" s="29"/>
      <c r="H104" s="29"/>
      <c r="I104" s="29"/>
      <c r="J104" s="29"/>
      <c r="K104" s="29"/>
    </row>
    <row r="105" spans="2:32" s="8" customFormat="1" x14ac:dyDescent="0.2">
      <c r="B105" s="29"/>
      <c r="C105" s="29"/>
      <c r="D105" s="29"/>
      <c r="E105" s="29"/>
      <c r="F105" s="29"/>
      <c r="G105" s="29"/>
      <c r="H105" s="29"/>
      <c r="I105" s="29"/>
      <c r="J105" s="29"/>
      <c r="K105" s="29"/>
    </row>
    <row r="106" spans="2:32" s="8" customFormat="1" x14ac:dyDescent="0.2">
      <c r="B106" s="29"/>
      <c r="C106" s="29"/>
      <c r="D106" s="29"/>
      <c r="E106" s="29"/>
      <c r="F106" s="29"/>
      <c r="G106" s="29"/>
      <c r="H106" s="29"/>
      <c r="I106" s="29"/>
      <c r="J106" s="29"/>
      <c r="K106" s="29"/>
    </row>
    <row r="107" spans="2:32" x14ac:dyDescent="0.2">
      <c r="B107" s="29"/>
      <c r="C107" s="29"/>
      <c r="D107" s="29"/>
      <c r="E107" s="29"/>
      <c r="F107" s="29"/>
      <c r="G107" s="29"/>
      <c r="H107" s="29"/>
      <c r="I107" s="29"/>
      <c r="J107" s="29"/>
      <c r="K107" s="29"/>
      <c r="AF107" s="8"/>
    </row>
    <row r="108" spans="2:32" x14ac:dyDescent="0.2">
      <c r="B108" s="29"/>
      <c r="C108" s="29"/>
      <c r="D108" s="29"/>
      <c r="E108" s="29"/>
      <c r="F108" s="29"/>
      <c r="G108" s="29"/>
      <c r="H108" s="29"/>
      <c r="I108" s="29"/>
      <c r="J108" s="29"/>
      <c r="K108" s="29"/>
    </row>
    <row r="109" spans="2:32" x14ac:dyDescent="0.2">
      <c r="B109" s="29"/>
      <c r="C109" s="29"/>
      <c r="D109" s="29"/>
      <c r="E109" s="29"/>
      <c r="F109" s="29"/>
      <c r="G109" s="29"/>
      <c r="H109" s="29"/>
      <c r="I109" s="29"/>
      <c r="J109" s="29"/>
      <c r="K109" s="29"/>
    </row>
    <row r="110" spans="2:32" x14ac:dyDescent="0.2">
      <c r="B110" s="29"/>
      <c r="C110" s="29"/>
      <c r="D110" s="29"/>
      <c r="E110" s="29"/>
      <c r="F110" s="29"/>
      <c r="G110" s="29"/>
      <c r="H110" s="29"/>
      <c r="I110" s="29"/>
      <c r="J110" s="29"/>
      <c r="K110" s="29"/>
    </row>
    <row r="111" spans="2:32" x14ac:dyDescent="0.2">
      <c r="B111" s="29"/>
      <c r="C111" s="29"/>
      <c r="D111" s="29"/>
      <c r="E111" s="29"/>
      <c r="F111" s="29"/>
      <c r="G111" s="29"/>
      <c r="H111" s="29"/>
      <c r="I111" s="29"/>
      <c r="J111" s="29"/>
      <c r="K111" s="29"/>
    </row>
    <row r="112" spans="2:32" x14ac:dyDescent="0.2">
      <c r="B112" s="29"/>
      <c r="C112" s="29"/>
      <c r="D112" s="29"/>
      <c r="E112" s="29"/>
      <c r="F112" s="29"/>
      <c r="G112" s="29"/>
      <c r="H112" s="29"/>
      <c r="I112" s="29"/>
      <c r="J112" s="29"/>
      <c r="K112" s="29"/>
    </row>
    <row r="113" spans="2:11" x14ac:dyDescent="0.2">
      <c r="B113" s="29"/>
      <c r="C113" s="29"/>
      <c r="D113" s="29"/>
      <c r="E113" s="29"/>
      <c r="F113" s="29"/>
      <c r="G113" s="29"/>
      <c r="H113" s="29"/>
      <c r="I113" s="29"/>
      <c r="J113" s="29"/>
      <c r="K113" s="29"/>
    </row>
    <row r="114" spans="2:11" x14ac:dyDescent="0.2">
      <c r="B114" s="29"/>
      <c r="C114" s="29"/>
      <c r="D114" s="29"/>
      <c r="E114" s="29"/>
      <c r="F114" s="29"/>
      <c r="G114" s="29"/>
      <c r="H114" s="29"/>
      <c r="I114" s="29"/>
      <c r="J114" s="29"/>
      <c r="K114" s="29"/>
    </row>
    <row r="115" spans="2:11" x14ac:dyDescent="0.2">
      <c r="B115" s="29"/>
      <c r="C115" s="29"/>
      <c r="D115" s="29"/>
      <c r="E115" s="29"/>
      <c r="F115" s="29"/>
      <c r="G115" s="29"/>
      <c r="H115" s="29"/>
      <c r="I115" s="29"/>
      <c r="J115" s="29"/>
      <c r="K115" s="29"/>
    </row>
    <row r="116" spans="2:11" x14ac:dyDescent="0.2">
      <c r="B116" s="29"/>
      <c r="C116" s="29"/>
      <c r="D116" s="29"/>
      <c r="E116" s="29"/>
      <c r="F116" s="29"/>
      <c r="G116" s="29"/>
      <c r="H116" s="29"/>
      <c r="I116" s="29"/>
      <c r="J116" s="29"/>
      <c r="K116" s="29"/>
    </row>
    <row r="117" spans="2:11" x14ac:dyDescent="0.2">
      <c r="B117" s="29"/>
      <c r="C117" s="29"/>
      <c r="D117" s="29"/>
      <c r="E117" s="29"/>
      <c r="F117" s="29"/>
      <c r="G117" s="29"/>
      <c r="H117" s="29"/>
      <c r="I117" s="29"/>
      <c r="J117" s="29"/>
      <c r="K117" s="29"/>
    </row>
    <row r="118" spans="2:11" x14ac:dyDescent="0.2">
      <c r="B118" s="29"/>
      <c r="C118" s="29"/>
      <c r="D118" s="29"/>
      <c r="E118" s="29"/>
      <c r="F118" s="29"/>
      <c r="G118" s="29"/>
      <c r="H118" s="29"/>
      <c r="I118" s="29"/>
      <c r="J118" s="29"/>
      <c r="K118" s="29"/>
    </row>
    <row r="119" spans="2:11" x14ac:dyDescent="0.2">
      <c r="B119" s="29"/>
      <c r="C119" s="29"/>
      <c r="D119" s="29"/>
      <c r="E119" s="29"/>
      <c r="F119" s="29"/>
      <c r="G119" s="29"/>
      <c r="H119" s="29"/>
      <c r="I119" s="29"/>
      <c r="J119" s="29"/>
      <c r="K119" s="29"/>
    </row>
    <row r="120" spans="2:11" x14ac:dyDescent="0.2">
      <c r="B120" s="29"/>
      <c r="C120" s="29"/>
      <c r="D120" s="29"/>
      <c r="E120" s="29"/>
      <c r="F120" s="29"/>
      <c r="G120" s="29"/>
      <c r="H120" s="29"/>
      <c r="I120" s="29"/>
      <c r="J120" s="29"/>
      <c r="K120" s="29"/>
    </row>
    <row r="121" spans="2:11" x14ac:dyDescent="0.2">
      <c r="B121" s="29"/>
      <c r="C121" s="29"/>
      <c r="D121" s="29"/>
      <c r="E121" s="29"/>
      <c r="F121" s="29"/>
      <c r="G121" s="29"/>
      <c r="H121" s="29"/>
      <c r="I121" s="29"/>
      <c r="J121" s="29"/>
      <c r="K121" s="29"/>
    </row>
    <row r="122" spans="2:11" x14ac:dyDescent="0.2">
      <c r="B122" s="29"/>
      <c r="C122" s="29"/>
      <c r="D122" s="29"/>
      <c r="E122" s="29"/>
      <c r="F122" s="29"/>
      <c r="G122" s="29"/>
      <c r="H122" s="29"/>
      <c r="I122" s="29"/>
      <c r="J122" s="29"/>
      <c r="K122" s="29"/>
    </row>
    <row r="123" spans="2:11" x14ac:dyDescent="0.2">
      <c r="B123" s="29"/>
      <c r="C123" s="29"/>
      <c r="D123" s="29"/>
      <c r="E123" s="29"/>
      <c r="F123" s="29"/>
      <c r="G123" s="29"/>
      <c r="H123" s="29"/>
      <c r="I123" s="29"/>
      <c r="J123" s="29"/>
      <c r="K123" s="29"/>
    </row>
    <row r="124" spans="2:11" x14ac:dyDescent="0.2">
      <c r="B124" s="29"/>
      <c r="C124" s="29"/>
      <c r="D124" s="29"/>
      <c r="E124" s="29"/>
      <c r="F124" s="29"/>
      <c r="G124" s="29"/>
      <c r="H124" s="29"/>
      <c r="I124" s="29"/>
      <c r="J124" s="29"/>
      <c r="K124" s="29"/>
    </row>
    <row r="125" spans="2:11" x14ac:dyDescent="0.2">
      <c r="B125" s="29"/>
      <c r="C125" s="29"/>
      <c r="D125" s="29"/>
      <c r="E125" s="29"/>
      <c r="F125" s="29"/>
      <c r="G125" s="29"/>
      <c r="H125" s="29"/>
      <c r="I125" s="29"/>
      <c r="J125" s="29"/>
      <c r="K125" s="29"/>
    </row>
    <row r="126" spans="2:11" x14ac:dyDescent="0.2">
      <c r="B126" s="29"/>
      <c r="C126" s="29"/>
      <c r="D126" s="29"/>
      <c r="E126" s="29"/>
      <c r="F126" s="29"/>
      <c r="G126" s="29"/>
      <c r="H126" s="29"/>
      <c r="I126" s="29"/>
      <c r="J126" s="29"/>
      <c r="K126" s="29"/>
    </row>
    <row r="127" spans="2:11" x14ac:dyDescent="0.2">
      <c r="B127" s="29"/>
      <c r="C127" s="29"/>
      <c r="D127" s="29"/>
      <c r="E127" s="29"/>
      <c r="F127" s="29"/>
      <c r="G127" s="29"/>
      <c r="H127" s="29"/>
      <c r="I127" s="29"/>
      <c r="J127" s="29"/>
      <c r="K127" s="29"/>
    </row>
    <row r="128" spans="2:11" x14ac:dyDescent="0.2">
      <c r="B128" s="29"/>
      <c r="C128" s="29"/>
      <c r="D128" s="29"/>
      <c r="E128" s="29"/>
      <c r="F128" s="29"/>
      <c r="G128" s="29"/>
      <c r="H128" s="29"/>
      <c r="I128" s="29"/>
      <c r="J128" s="29"/>
      <c r="K128" s="29"/>
    </row>
    <row r="129" spans="2:11" x14ac:dyDescent="0.2">
      <c r="B129" s="29"/>
      <c r="C129" s="29"/>
      <c r="D129" s="29"/>
      <c r="E129" s="29"/>
      <c r="F129" s="29"/>
      <c r="G129" s="29"/>
      <c r="H129" s="29"/>
      <c r="I129" s="29"/>
      <c r="J129" s="29"/>
      <c r="K129" s="29"/>
    </row>
    <row r="130" spans="2:11" x14ac:dyDescent="0.2">
      <c r="B130" s="29"/>
      <c r="C130" s="29"/>
      <c r="D130" s="29"/>
      <c r="E130" s="29"/>
      <c r="F130" s="29"/>
      <c r="G130" s="29"/>
      <c r="H130" s="29"/>
      <c r="I130" s="29"/>
      <c r="J130" s="29"/>
      <c r="K130" s="29"/>
    </row>
  </sheetData>
  <mergeCells count="34">
    <mergeCell ref="C3:E3"/>
    <mergeCell ref="I3:J3"/>
    <mergeCell ref="C4:E4"/>
    <mergeCell ref="C5:E5"/>
    <mergeCell ref="C6:E6"/>
    <mergeCell ref="C7:E7"/>
    <mergeCell ref="C9:E9"/>
    <mergeCell ref="C15:E15"/>
    <mergeCell ref="J15:L15"/>
    <mergeCell ref="B16:C16"/>
    <mergeCell ref="D16:E16"/>
    <mergeCell ref="G16:K16"/>
    <mergeCell ref="B17:C17"/>
    <mergeCell ref="D17:E17"/>
    <mergeCell ref="G17:K17"/>
    <mergeCell ref="B18:C18"/>
    <mergeCell ref="D18:E18"/>
    <mergeCell ref="G18:K18"/>
    <mergeCell ref="B19:C19"/>
    <mergeCell ref="D19:E19"/>
    <mergeCell ref="G19:K19"/>
    <mergeCell ref="B20:C20"/>
    <mergeCell ref="D20:E20"/>
    <mergeCell ref="G20:K20"/>
    <mergeCell ref="D63:F63"/>
    <mergeCell ref="D64:F64"/>
    <mergeCell ref="D97:F97"/>
    <mergeCell ref="D98:F98"/>
    <mergeCell ref="B21:C21"/>
    <mergeCell ref="D21:E21"/>
    <mergeCell ref="B24:I24"/>
    <mergeCell ref="D33:F33"/>
    <mergeCell ref="D34:F34"/>
    <mergeCell ref="B36:E36"/>
  </mergeCells>
  <hyperlinks>
    <hyperlink ref="C7" r:id="rId1"/>
  </hyperlinks>
  <pageMargins left="0.25" right="0.25" top="0.75" bottom="0.75" header="0.3" footer="0.3"/>
  <pageSetup paperSize="5" scale="96" fitToHeight="0" orientation="landscape" r:id="rId2"/>
  <rowBreaks count="3" manualBreakCount="3">
    <brk id="31" max="12" man="1"/>
    <brk id="61" max="12" man="1"/>
    <brk id="96" max="12"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63979cc8-f6b2-4ee6-8bed-630b6048d169">2013</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Data</Cont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C0C32B-DC94-4AA2-9475-9541590378B8}">
  <ds:schemaRefs>
    <ds:schemaRef ds:uri="http://schemas.microsoft.com/sharepoint/v3/contenttype/forms"/>
  </ds:schemaRefs>
</ds:datastoreItem>
</file>

<file path=customXml/itemProps2.xml><?xml version="1.0" encoding="utf-8"?>
<ds:datastoreItem xmlns:ds="http://schemas.openxmlformats.org/officeDocument/2006/customXml" ds:itemID="{FE91657D-3D34-4F30-9D32-BB83FD6D80CD}">
  <ds:schemaRefs>
    <ds:schemaRef ds:uri="http://www.w3.org/XML/1998/namespace"/>
    <ds:schemaRef ds:uri="http://purl.org/dc/terms/"/>
    <ds:schemaRef ds:uri="59db5950-9a61-4c09-b3e2-fe6d472fba04"/>
    <ds:schemaRef ds:uri="http://schemas.microsoft.com/office/2006/documentManagement/types"/>
    <ds:schemaRef ds:uri="http://schemas.microsoft.com/sharepoint/v3"/>
    <ds:schemaRef ds:uri="63979cc8-f6b2-4ee6-8bed-630b6048d169"/>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5622568-26BE-4A48-8F55-150C4A527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Conservation Report</vt:lpstr>
      <vt:lpstr>Renewables Report</vt:lpstr>
      <vt:lpstr>'Conservation Report'!Print_Area</vt:lpstr>
      <vt:lpstr>'Renewables Report'!Print_Area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BentonCo-2013-EIA-Report</dc:title>
  <dc:creator>MegO</dc:creator>
  <cp:keywords>BentonCo-2013-EIA-Report</cp:keywords>
  <cp:lastModifiedBy>Bernthal, Tim (COM)</cp:lastModifiedBy>
  <cp:lastPrinted>2013-05-21T19:53:17Z</cp:lastPrinted>
  <dcterms:created xsi:type="dcterms:W3CDTF">2012-03-20T21:01:26Z</dcterms:created>
  <dcterms:modified xsi:type="dcterms:W3CDTF">2016-04-29T18:21:23Z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258700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